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Ice Core/pow_final/"/>
    </mc:Choice>
  </mc:AlternateContent>
  <bookViews>
    <workbookView xWindow="0" yWindow="460" windowWidth="25600" windowHeight="14460" tabRatio="500" activeTab="1"/>
  </bookViews>
  <sheets>
    <sheet name="CABLECON.053" sheetId="1" r:id="rId1"/>
    <sheet name="depth data" sheetId="8" r:id="rId2"/>
    <sheet name="depth graphs" sheetId="9" r:id="rId3"/>
    <sheet name="depth blanks" sheetId="10" r:id="rId4"/>
    <sheet name="sodium (Na)" sheetId="2" r:id="rId5"/>
    <sheet name="stats" sheetId="3" r:id="rId6"/>
    <sheet name="blanks" sheetId="4" r:id="rId7"/>
    <sheet name="correlation 169" sheetId="5" r:id="rId8"/>
    <sheet name="correlation" sheetId="6" r:id="rId9"/>
    <sheet name="sulfate" sheetId="7" r:id="rId10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3" i="10" l="1"/>
  <c r="C93" i="10"/>
  <c r="D93" i="10"/>
  <c r="E93" i="10"/>
  <c r="D6" i="8"/>
  <c r="K6" i="8"/>
  <c r="D6" i="9"/>
  <c r="L6" i="8"/>
  <c r="E6" i="9"/>
  <c r="D7" i="8"/>
  <c r="K7" i="8"/>
  <c r="D7" i="9"/>
  <c r="L7" i="8"/>
  <c r="E7" i="9"/>
  <c r="F7" i="9"/>
  <c r="D8" i="8"/>
  <c r="K8" i="8"/>
  <c r="L8" i="8"/>
  <c r="E8" i="9"/>
  <c r="D9" i="8"/>
  <c r="K9" i="8"/>
  <c r="D9" i="9"/>
  <c r="L9" i="8"/>
  <c r="E9" i="9"/>
  <c r="D10" i="8"/>
  <c r="K10" i="8"/>
  <c r="D10" i="9"/>
  <c r="L10" i="8"/>
  <c r="E10" i="9"/>
  <c r="F10" i="9"/>
  <c r="D11" i="8"/>
  <c r="K11" i="8"/>
  <c r="D11" i="9"/>
  <c r="L11" i="8"/>
  <c r="E11" i="9"/>
  <c r="D12" i="8"/>
  <c r="K12" i="8"/>
  <c r="D12" i="9"/>
  <c r="L12" i="8"/>
  <c r="E12" i="9"/>
  <c r="F12" i="9"/>
  <c r="D13" i="8"/>
  <c r="K13" i="8"/>
  <c r="L13" i="8"/>
  <c r="E13" i="9"/>
  <c r="D14" i="8"/>
  <c r="K14" i="8"/>
  <c r="D14" i="9"/>
  <c r="L14" i="8"/>
  <c r="E14" i="9"/>
  <c r="D15" i="8"/>
  <c r="K15" i="8"/>
  <c r="L15" i="8"/>
  <c r="E15" i="9"/>
  <c r="D16" i="8"/>
  <c r="K16" i="8"/>
  <c r="D16" i="9"/>
  <c r="L16" i="8"/>
  <c r="E16" i="9"/>
  <c r="D17" i="8"/>
  <c r="K17" i="8"/>
  <c r="D17" i="9"/>
  <c r="L17" i="8"/>
  <c r="E17" i="9"/>
  <c r="F17" i="9"/>
  <c r="D18" i="8"/>
  <c r="K18" i="8"/>
  <c r="L18" i="8"/>
  <c r="E18" i="9"/>
  <c r="D19" i="8"/>
  <c r="K19" i="8"/>
  <c r="D19" i="9"/>
  <c r="L19" i="8"/>
  <c r="E19" i="9"/>
  <c r="D20" i="8"/>
  <c r="K20" i="8"/>
  <c r="L20" i="8"/>
  <c r="E20" i="9"/>
  <c r="D21" i="8"/>
  <c r="K21" i="8"/>
  <c r="D21" i="9"/>
  <c r="L21" i="8"/>
  <c r="E21" i="9"/>
  <c r="D22" i="8"/>
  <c r="K22" i="8"/>
  <c r="D22" i="9"/>
  <c r="L22" i="8"/>
  <c r="E22" i="9"/>
  <c r="F22" i="9"/>
  <c r="D23" i="8"/>
  <c r="K23" i="8"/>
  <c r="L23" i="8"/>
  <c r="E23" i="9"/>
  <c r="D24" i="8"/>
  <c r="K24" i="8"/>
  <c r="D24" i="9"/>
  <c r="L24" i="8"/>
  <c r="E24" i="9"/>
  <c r="D25" i="8"/>
  <c r="K25" i="8"/>
  <c r="D25" i="9"/>
  <c r="L25" i="8"/>
  <c r="E25" i="9"/>
  <c r="F25" i="9"/>
  <c r="D26" i="8"/>
  <c r="K26" i="8"/>
  <c r="L26" i="8"/>
  <c r="E26" i="9"/>
  <c r="D27" i="8"/>
  <c r="K27" i="8"/>
  <c r="D27" i="9"/>
  <c r="L27" i="8"/>
  <c r="E27" i="9"/>
  <c r="D28" i="8"/>
  <c r="K28" i="8"/>
  <c r="D28" i="9"/>
  <c r="L28" i="8"/>
  <c r="E28" i="9"/>
  <c r="F28" i="9"/>
  <c r="D29" i="8"/>
  <c r="K29" i="8"/>
  <c r="D29" i="9"/>
  <c r="L29" i="8"/>
  <c r="E29" i="9"/>
  <c r="D30" i="8"/>
  <c r="K30" i="8"/>
  <c r="L30" i="8"/>
  <c r="E30" i="9"/>
  <c r="D31" i="8"/>
  <c r="K31" i="8"/>
  <c r="D31" i="9"/>
  <c r="L31" i="8"/>
  <c r="E31" i="9"/>
  <c r="D32" i="8"/>
  <c r="K32" i="8"/>
  <c r="D32" i="9"/>
  <c r="L32" i="8"/>
  <c r="E32" i="9"/>
  <c r="F32" i="9"/>
  <c r="D33" i="8"/>
  <c r="K33" i="8"/>
  <c r="D33" i="9"/>
  <c r="L33" i="8"/>
  <c r="E33" i="9"/>
  <c r="D34" i="8"/>
  <c r="K34" i="8"/>
  <c r="L34" i="8"/>
  <c r="E34" i="9"/>
  <c r="D35" i="8"/>
  <c r="K35" i="8"/>
  <c r="D35" i="9"/>
  <c r="L35" i="8"/>
  <c r="E35" i="9"/>
  <c r="D36" i="8"/>
  <c r="K36" i="8"/>
  <c r="D36" i="9"/>
  <c r="L36" i="8"/>
  <c r="E36" i="9"/>
  <c r="F36" i="9"/>
  <c r="D37" i="8"/>
  <c r="K37" i="8"/>
  <c r="D37" i="9"/>
  <c r="L37" i="8"/>
  <c r="E37" i="9"/>
  <c r="D38" i="8"/>
  <c r="K38" i="8"/>
  <c r="L38" i="8"/>
  <c r="E38" i="9"/>
  <c r="D39" i="8"/>
  <c r="K39" i="8"/>
  <c r="D39" i="9"/>
  <c r="L39" i="8"/>
  <c r="E39" i="9"/>
  <c r="D40" i="8"/>
  <c r="K40" i="8"/>
  <c r="D40" i="9"/>
  <c r="L40" i="8"/>
  <c r="E40" i="9"/>
  <c r="F40" i="9"/>
  <c r="D41" i="8"/>
  <c r="K41" i="8"/>
  <c r="D41" i="9"/>
  <c r="L41" i="8"/>
  <c r="E41" i="9"/>
  <c r="D42" i="8"/>
  <c r="K42" i="8"/>
  <c r="L42" i="8"/>
  <c r="E42" i="9"/>
  <c r="D43" i="8"/>
  <c r="K43" i="8"/>
  <c r="D43" i="9"/>
  <c r="L43" i="8"/>
  <c r="E43" i="9"/>
  <c r="D44" i="8"/>
  <c r="K44" i="8"/>
  <c r="D44" i="9"/>
  <c r="L44" i="8"/>
  <c r="E44" i="9"/>
  <c r="F44" i="9"/>
  <c r="D45" i="8"/>
  <c r="K45" i="8"/>
  <c r="D45" i="9"/>
  <c r="L45" i="8"/>
  <c r="E45" i="9"/>
  <c r="D46" i="8"/>
  <c r="K46" i="8"/>
  <c r="L46" i="8"/>
  <c r="E46" i="9"/>
  <c r="D47" i="8"/>
  <c r="K47" i="8"/>
  <c r="D47" i="9"/>
  <c r="L47" i="8"/>
  <c r="E47" i="9"/>
  <c r="D48" i="8"/>
  <c r="K48" i="8"/>
  <c r="D48" i="9"/>
  <c r="L48" i="8"/>
  <c r="E48" i="9"/>
  <c r="F48" i="9"/>
  <c r="D49" i="8"/>
  <c r="K49" i="8"/>
  <c r="L49" i="8"/>
  <c r="E49" i="9"/>
  <c r="D50" i="8"/>
  <c r="K50" i="8"/>
  <c r="D50" i="9"/>
  <c r="L50" i="8"/>
  <c r="E50" i="9"/>
  <c r="D51" i="8"/>
  <c r="K51" i="8"/>
  <c r="D51" i="9"/>
  <c r="L51" i="8"/>
  <c r="E51" i="9"/>
  <c r="F51" i="9"/>
  <c r="D52" i="8"/>
  <c r="K52" i="8"/>
  <c r="D52" i="9"/>
  <c r="L52" i="8"/>
  <c r="E52" i="9"/>
  <c r="D53" i="8"/>
  <c r="K53" i="8"/>
  <c r="D53" i="9"/>
  <c r="L53" i="8"/>
  <c r="E53" i="9"/>
  <c r="F53" i="9"/>
  <c r="D54" i="8"/>
  <c r="K54" i="8"/>
  <c r="D54" i="9"/>
  <c r="L54" i="8"/>
  <c r="E54" i="9"/>
  <c r="D55" i="8"/>
  <c r="K55" i="8"/>
  <c r="L55" i="8"/>
  <c r="E55" i="9"/>
  <c r="D56" i="8"/>
  <c r="K56" i="8"/>
  <c r="D56" i="9"/>
  <c r="L56" i="8"/>
  <c r="E56" i="9"/>
  <c r="D57" i="8"/>
  <c r="K57" i="8"/>
  <c r="D57" i="9"/>
  <c r="L57" i="8"/>
  <c r="E57" i="9"/>
  <c r="F57" i="9"/>
  <c r="D58" i="8"/>
  <c r="K58" i="8"/>
  <c r="D58" i="9"/>
  <c r="L58" i="8"/>
  <c r="E58" i="9"/>
  <c r="D59" i="8"/>
  <c r="K59" i="8"/>
  <c r="L59" i="8"/>
  <c r="E59" i="9"/>
  <c r="D60" i="8"/>
  <c r="K60" i="8"/>
  <c r="D60" i="9"/>
  <c r="L60" i="8"/>
  <c r="E60" i="9"/>
  <c r="D61" i="8"/>
  <c r="K61" i="8"/>
  <c r="D61" i="9"/>
  <c r="L61" i="8"/>
  <c r="E61" i="9"/>
  <c r="F61" i="9"/>
  <c r="D62" i="8"/>
  <c r="K62" i="8"/>
  <c r="D62" i="9"/>
  <c r="L62" i="8"/>
  <c r="E62" i="9"/>
  <c r="D63" i="8"/>
  <c r="K63" i="8"/>
  <c r="D63" i="9"/>
  <c r="L63" i="8"/>
  <c r="E63" i="9"/>
  <c r="F63" i="9"/>
  <c r="D64" i="8"/>
  <c r="K64" i="8"/>
  <c r="L64" i="8"/>
  <c r="E64" i="9"/>
  <c r="D65" i="8"/>
  <c r="K65" i="8"/>
  <c r="D65" i="9"/>
  <c r="L65" i="8"/>
  <c r="E65" i="9"/>
  <c r="D66" i="8"/>
  <c r="K66" i="8"/>
  <c r="D66" i="9"/>
  <c r="L66" i="8"/>
  <c r="E66" i="9"/>
  <c r="F66" i="9"/>
  <c r="D67" i="8"/>
  <c r="K67" i="8"/>
  <c r="L67" i="8"/>
  <c r="E67" i="9"/>
  <c r="D68" i="8"/>
  <c r="K68" i="8"/>
  <c r="D68" i="9"/>
  <c r="L68" i="8"/>
  <c r="E68" i="9"/>
  <c r="D69" i="8"/>
  <c r="K69" i="8"/>
  <c r="D69" i="9"/>
  <c r="L69" i="8"/>
  <c r="E69" i="9"/>
  <c r="F69" i="9"/>
  <c r="D70" i="8"/>
  <c r="K70" i="8"/>
  <c r="D70" i="9"/>
  <c r="L70" i="8"/>
  <c r="E70" i="9"/>
  <c r="D71" i="8"/>
  <c r="K71" i="8"/>
  <c r="L71" i="8"/>
  <c r="E71" i="9"/>
  <c r="D72" i="8"/>
  <c r="K72" i="8"/>
  <c r="D72" i="9"/>
  <c r="L72" i="8"/>
  <c r="E72" i="9"/>
  <c r="D73" i="8"/>
  <c r="K73" i="8"/>
  <c r="D73" i="9"/>
  <c r="L73" i="8"/>
  <c r="E73" i="9"/>
  <c r="F73" i="9"/>
  <c r="D74" i="8"/>
  <c r="K74" i="8"/>
  <c r="L74" i="8"/>
  <c r="E74" i="9"/>
  <c r="D75" i="8"/>
  <c r="K75" i="8"/>
  <c r="D75" i="9"/>
  <c r="L75" i="8"/>
  <c r="E75" i="9"/>
  <c r="D76" i="8"/>
  <c r="K76" i="8"/>
  <c r="D76" i="9"/>
  <c r="L76" i="8"/>
  <c r="E76" i="9"/>
  <c r="F76" i="9"/>
  <c r="D77" i="8"/>
  <c r="K77" i="8"/>
  <c r="D77" i="9"/>
  <c r="L77" i="8"/>
  <c r="E77" i="9"/>
  <c r="D78" i="8"/>
  <c r="K78" i="8"/>
  <c r="D78" i="9"/>
  <c r="L78" i="8"/>
  <c r="E78" i="9"/>
  <c r="F78" i="9"/>
  <c r="D79" i="8"/>
  <c r="K79" i="8"/>
  <c r="D79" i="9"/>
  <c r="L79" i="8"/>
  <c r="E79" i="9"/>
  <c r="D80" i="8"/>
  <c r="K80" i="8"/>
  <c r="L80" i="8"/>
  <c r="E80" i="9"/>
  <c r="D81" i="8"/>
  <c r="K81" i="8"/>
  <c r="D81" i="9"/>
  <c r="L81" i="8"/>
  <c r="E81" i="9"/>
  <c r="D82" i="8"/>
  <c r="K82" i="8"/>
  <c r="D82" i="9"/>
  <c r="L82" i="8"/>
  <c r="E82" i="9"/>
  <c r="F82" i="9"/>
  <c r="D83" i="8"/>
  <c r="K83" i="8"/>
  <c r="D83" i="9"/>
  <c r="L83" i="8"/>
  <c r="E83" i="9"/>
  <c r="D84" i="8"/>
  <c r="K84" i="8"/>
  <c r="D84" i="9"/>
  <c r="L84" i="8"/>
  <c r="E84" i="9"/>
  <c r="F84" i="9"/>
  <c r="D85" i="8"/>
  <c r="K85" i="8"/>
  <c r="L85" i="8"/>
  <c r="E85" i="9"/>
  <c r="D86" i="8"/>
  <c r="K86" i="8"/>
  <c r="D86" i="9"/>
  <c r="L86" i="8"/>
  <c r="E86" i="9"/>
  <c r="D87" i="8"/>
  <c r="K87" i="8"/>
  <c r="D87" i="9"/>
  <c r="L87" i="8"/>
  <c r="E87" i="9"/>
  <c r="F87" i="9"/>
  <c r="D88" i="8"/>
  <c r="K88" i="8"/>
  <c r="D88" i="9"/>
  <c r="L88" i="8"/>
  <c r="E88" i="9"/>
  <c r="D89" i="8"/>
  <c r="K89" i="8"/>
  <c r="D89" i="9"/>
  <c r="L89" i="8"/>
  <c r="E89" i="9"/>
  <c r="F89" i="9"/>
  <c r="D90" i="8"/>
  <c r="K90" i="8"/>
  <c r="D90" i="9"/>
  <c r="L90" i="8"/>
  <c r="E90" i="9"/>
  <c r="D91" i="8"/>
  <c r="K91" i="8"/>
  <c r="D91" i="9"/>
  <c r="L91" i="8"/>
  <c r="E91" i="9"/>
  <c r="F91" i="9"/>
  <c r="D92" i="8"/>
  <c r="K92" i="8"/>
  <c r="L92" i="8"/>
  <c r="E92" i="9"/>
  <c r="D93" i="8"/>
  <c r="K93" i="8"/>
  <c r="D93" i="9"/>
  <c r="L93" i="8"/>
  <c r="E93" i="9"/>
  <c r="D94" i="8"/>
  <c r="K94" i="8"/>
  <c r="D94" i="9"/>
  <c r="L94" i="8"/>
  <c r="E94" i="9"/>
  <c r="F94" i="9"/>
  <c r="D95" i="8"/>
  <c r="K95" i="8"/>
  <c r="D95" i="9"/>
  <c r="L95" i="8"/>
  <c r="E95" i="9"/>
  <c r="D96" i="8"/>
  <c r="K96" i="8"/>
  <c r="L96" i="8"/>
  <c r="E96" i="9"/>
  <c r="D97" i="8"/>
  <c r="K97" i="8"/>
  <c r="D97" i="9"/>
  <c r="L97" i="8"/>
  <c r="E97" i="9"/>
  <c r="D98" i="8"/>
  <c r="K98" i="8"/>
  <c r="D98" i="9"/>
  <c r="L98" i="8"/>
  <c r="E98" i="9"/>
  <c r="F98" i="9"/>
  <c r="D99" i="8"/>
  <c r="K99" i="8"/>
  <c r="D99" i="9"/>
  <c r="L99" i="8"/>
  <c r="E99" i="9"/>
  <c r="D100" i="8"/>
  <c r="K100" i="8"/>
  <c r="D100" i="9"/>
  <c r="L100" i="8"/>
  <c r="E100" i="9"/>
  <c r="F100" i="9"/>
  <c r="D101" i="8"/>
  <c r="K101" i="8"/>
  <c r="L101" i="8"/>
  <c r="E101" i="9"/>
  <c r="D102" i="8"/>
  <c r="K102" i="8"/>
  <c r="D102" i="9"/>
  <c r="L102" i="8"/>
  <c r="E102" i="9"/>
  <c r="D103" i="8"/>
  <c r="K103" i="8"/>
  <c r="D103" i="9"/>
  <c r="L103" i="8"/>
  <c r="E103" i="9"/>
  <c r="F103" i="9"/>
  <c r="D104" i="8"/>
  <c r="K104" i="8"/>
  <c r="D104" i="9"/>
  <c r="L104" i="8"/>
  <c r="E104" i="9"/>
  <c r="D105" i="8"/>
  <c r="K105" i="8"/>
  <c r="L105" i="8"/>
  <c r="E105" i="9"/>
  <c r="D106" i="8"/>
  <c r="K106" i="8"/>
  <c r="D106" i="9"/>
  <c r="L106" i="8"/>
  <c r="E106" i="9"/>
  <c r="D107" i="8"/>
  <c r="K107" i="8"/>
  <c r="D107" i="9"/>
  <c r="L107" i="8"/>
  <c r="E107" i="9"/>
  <c r="F107" i="9"/>
  <c r="D108" i="8"/>
  <c r="K108" i="8"/>
  <c r="D108" i="9"/>
  <c r="L108" i="8"/>
  <c r="E108" i="9"/>
  <c r="D109" i="8"/>
  <c r="K109" i="8"/>
  <c r="D109" i="9"/>
  <c r="L109" i="8"/>
  <c r="E109" i="9"/>
  <c r="F109" i="9"/>
  <c r="D110" i="8"/>
  <c r="K110" i="8"/>
  <c r="D110" i="9"/>
  <c r="L110" i="8"/>
  <c r="E110" i="9"/>
  <c r="D111" i="8"/>
  <c r="K111" i="8"/>
  <c r="D111" i="9"/>
  <c r="L111" i="8"/>
  <c r="E111" i="9"/>
  <c r="F111" i="9"/>
  <c r="D112" i="8"/>
  <c r="K112" i="8"/>
  <c r="L112" i="8"/>
  <c r="E112" i="9"/>
  <c r="D113" i="8"/>
  <c r="K113" i="8"/>
  <c r="D113" i="9"/>
  <c r="L113" i="8"/>
  <c r="E113" i="9"/>
  <c r="D114" i="8"/>
  <c r="K114" i="8"/>
  <c r="D114" i="9"/>
  <c r="L114" i="8"/>
  <c r="E114" i="9"/>
  <c r="F114" i="9"/>
  <c r="D115" i="8"/>
  <c r="K115" i="8"/>
  <c r="D115" i="9"/>
  <c r="L115" i="8"/>
  <c r="E115" i="9"/>
  <c r="D116" i="8"/>
  <c r="K116" i="8"/>
  <c r="D116" i="9"/>
  <c r="L116" i="8"/>
  <c r="E116" i="9"/>
  <c r="F116" i="9"/>
  <c r="D117" i="8"/>
  <c r="K117" i="8"/>
  <c r="D117" i="9"/>
  <c r="L117" i="8"/>
  <c r="E117" i="9"/>
  <c r="D118" i="8"/>
  <c r="K118" i="8"/>
  <c r="L118" i="8"/>
  <c r="E118" i="9"/>
  <c r="D119" i="8"/>
  <c r="K119" i="8"/>
  <c r="D119" i="9"/>
  <c r="L119" i="8"/>
  <c r="E119" i="9"/>
  <c r="D120" i="8"/>
  <c r="K120" i="8"/>
  <c r="D120" i="9"/>
  <c r="L120" i="8"/>
  <c r="E120" i="9"/>
  <c r="F120" i="9"/>
  <c r="D121" i="8"/>
  <c r="K121" i="8"/>
  <c r="D121" i="9"/>
  <c r="L121" i="8"/>
  <c r="E121" i="9"/>
  <c r="D122" i="8"/>
  <c r="K122" i="8"/>
  <c r="D122" i="9"/>
  <c r="L122" i="8"/>
  <c r="E122" i="9"/>
  <c r="F122" i="9"/>
  <c r="D123" i="8"/>
  <c r="K123" i="8"/>
  <c r="D123" i="9"/>
  <c r="L123" i="8"/>
  <c r="E123" i="9"/>
  <c r="D124" i="8"/>
  <c r="K124" i="8"/>
  <c r="D124" i="9"/>
  <c r="L124" i="8"/>
  <c r="E124" i="9"/>
  <c r="F124" i="9"/>
  <c r="D125" i="8"/>
  <c r="K125" i="8"/>
  <c r="L125" i="8"/>
  <c r="E125" i="9"/>
  <c r="D126" i="8"/>
  <c r="K126" i="8"/>
  <c r="D126" i="9"/>
  <c r="L126" i="8"/>
  <c r="E126" i="9"/>
  <c r="D127" i="8"/>
  <c r="K127" i="8"/>
  <c r="D127" i="9"/>
  <c r="L127" i="8"/>
  <c r="E127" i="9"/>
  <c r="F127" i="9"/>
  <c r="D128" i="8"/>
  <c r="K128" i="8"/>
  <c r="D128" i="9"/>
  <c r="L128" i="8"/>
  <c r="E128" i="9"/>
  <c r="D129" i="8"/>
  <c r="K129" i="8"/>
  <c r="L129" i="8"/>
  <c r="E129" i="9"/>
  <c r="D130" i="8"/>
  <c r="K130" i="8"/>
  <c r="D130" i="9"/>
  <c r="L130" i="8"/>
  <c r="E130" i="9"/>
  <c r="D131" i="8"/>
  <c r="K131" i="8"/>
  <c r="D131" i="9"/>
  <c r="L131" i="8"/>
  <c r="E131" i="9"/>
  <c r="F131" i="9"/>
  <c r="D132" i="8"/>
  <c r="K132" i="8"/>
  <c r="D132" i="9"/>
  <c r="L132" i="8"/>
  <c r="E132" i="9"/>
  <c r="D133" i="8"/>
  <c r="K133" i="8"/>
  <c r="L133" i="8"/>
  <c r="E133" i="9"/>
  <c r="D134" i="8"/>
  <c r="K134" i="8"/>
  <c r="D134" i="9"/>
  <c r="L134" i="8"/>
  <c r="E134" i="9"/>
  <c r="D135" i="8"/>
  <c r="K135" i="8"/>
  <c r="D135" i="9"/>
  <c r="L135" i="8"/>
  <c r="E135" i="9"/>
  <c r="F135" i="9"/>
  <c r="D136" i="8"/>
  <c r="K136" i="8"/>
  <c r="D136" i="9"/>
  <c r="L136" i="8"/>
  <c r="E136" i="9"/>
  <c r="D137" i="8"/>
  <c r="K137" i="8"/>
  <c r="L137" i="8"/>
  <c r="E137" i="9"/>
  <c r="D138" i="8"/>
  <c r="K138" i="8"/>
  <c r="D138" i="9"/>
  <c r="L138" i="8"/>
  <c r="E138" i="9"/>
  <c r="D139" i="8"/>
  <c r="K139" i="8"/>
  <c r="D139" i="9"/>
  <c r="L139" i="8"/>
  <c r="E139" i="9"/>
  <c r="F139" i="9"/>
  <c r="D140" i="8"/>
  <c r="K140" i="8"/>
  <c r="D140" i="9"/>
  <c r="L140" i="8"/>
  <c r="E140" i="9"/>
  <c r="D141" i="8"/>
  <c r="K141" i="8"/>
  <c r="L141" i="8"/>
  <c r="E141" i="9"/>
  <c r="D142" i="8"/>
  <c r="K142" i="8"/>
  <c r="D142" i="9"/>
  <c r="L142" i="8"/>
  <c r="E142" i="9"/>
  <c r="D143" i="8"/>
  <c r="K143" i="8"/>
  <c r="D143" i="9"/>
  <c r="L143" i="8"/>
  <c r="E143" i="9"/>
  <c r="F143" i="9"/>
  <c r="D144" i="8"/>
  <c r="K144" i="8"/>
  <c r="D144" i="9"/>
  <c r="L144" i="8"/>
  <c r="E144" i="9"/>
  <c r="D145" i="8"/>
  <c r="K145" i="8"/>
  <c r="D145" i="9"/>
  <c r="L145" i="8"/>
  <c r="E145" i="9"/>
  <c r="F145" i="9"/>
  <c r="D146" i="8"/>
  <c r="K146" i="8"/>
  <c r="L146" i="8"/>
  <c r="E146" i="9"/>
  <c r="D147" i="8"/>
  <c r="K147" i="8"/>
  <c r="D147" i="9"/>
  <c r="L147" i="8"/>
  <c r="E147" i="9"/>
  <c r="D148" i="8"/>
  <c r="K148" i="8"/>
  <c r="D148" i="9"/>
  <c r="L148" i="8"/>
  <c r="E148" i="9"/>
  <c r="F148" i="9"/>
  <c r="D149" i="8"/>
  <c r="K149" i="8"/>
  <c r="L149" i="8"/>
  <c r="E149" i="9"/>
  <c r="D150" i="8"/>
  <c r="K150" i="8"/>
  <c r="D150" i="9"/>
  <c r="L150" i="8"/>
  <c r="E150" i="9"/>
  <c r="D151" i="8"/>
  <c r="K151" i="8"/>
  <c r="D151" i="9"/>
  <c r="L151" i="8"/>
  <c r="E151" i="9"/>
  <c r="F151" i="9"/>
  <c r="D152" i="8"/>
  <c r="K152" i="8"/>
  <c r="D152" i="9"/>
  <c r="L152" i="8"/>
  <c r="E152" i="9"/>
  <c r="D153" i="8"/>
  <c r="K153" i="8"/>
  <c r="D153" i="9"/>
  <c r="L153" i="8"/>
  <c r="E153" i="9"/>
  <c r="F153" i="9"/>
  <c r="D154" i="8"/>
  <c r="K154" i="8"/>
  <c r="D154" i="9"/>
  <c r="L154" i="8"/>
  <c r="E154" i="9"/>
  <c r="D155" i="8"/>
  <c r="K155" i="8"/>
  <c r="D155" i="9"/>
  <c r="L155" i="8"/>
  <c r="E155" i="9"/>
  <c r="F155" i="9"/>
  <c r="D156" i="8"/>
  <c r="K156" i="8"/>
  <c r="D156" i="9"/>
  <c r="L156" i="8"/>
  <c r="E156" i="9"/>
  <c r="D157" i="8"/>
  <c r="K157" i="8"/>
  <c r="L157" i="8"/>
  <c r="E157" i="9"/>
  <c r="D158" i="8"/>
  <c r="K158" i="8"/>
  <c r="D158" i="9"/>
  <c r="L158" i="8"/>
  <c r="E158" i="9"/>
  <c r="D159" i="8"/>
  <c r="K159" i="8"/>
  <c r="D159" i="9"/>
  <c r="L159" i="8"/>
  <c r="E159" i="9"/>
  <c r="F159" i="9"/>
  <c r="D160" i="8"/>
  <c r="K160" i="8"/>
  <c r="D160" i="9"/>
  <c r="L160" i="8"/>
  <c r="E160" i="9"/>
  <c r="D161" i="8"/>
  <c r="K161" i="8"/>
  <c r="L161" i="8"/>
  <c r="E161" i="9"/>
  <c r="D162" i="8"/>
  <c r="K162" i="8"/>
  <c r="D162" i="9"/>
  <c r="L162" i="8"/>
  <c r="E162" i="9"/>
  <c r="D163" i="8"/>
  <c r="K163" i="8"/>
  <c r="D163" i="9"/>
  <c r="L163" i="8"/>
  <c r="E163" i="9"/>
  <c r="F163" i="9"/>
  <c r="D164" i="8"/>
  <c r="K164" i="8"/>
  <c r="D164" i="9"/>
  <c r="L164" i="8"/>
  <c r="E164" i="9"/>
  <c r="D165" i="8"/>
  <c r="K165" i="8"/>
  <c r="L165" i="8"/>
  <c r="E165" i="9"/>
  <c r="D166" i="8"/>
  <c r="K166" i="8"/>
  <c r="D166" i="9"/>
  <c r="L166" i="8"/>
  <c r="E166" i="9"/>
  <c r="D167" i="8"/>
  <c r="K167" i="8"/>
  <c r="D167" i="9"/>
  <c r="L167" i="8"/>
  <c r="E167" i="9"/>
  <c r="F167" i="9"/>
  <c r="D168" i="8"/>
  <c r="K168" i="8"/>
  <c r="D168" i="9"/>
  <c r="L168" i="8"/>
  <c r="E168" i="9"/>
  <c r="D169" i="8"/>
  <c r="K169" i="8"/>
  <c r="D169" i="9"/>
  <c r="L169" i="8"/>
  <c r="E169" i="9"/>
  <c r="F169" i="9"/>
  <c r="D170" i="8"/>
  <c r="K170" i="8"/>
  <c r="D170" i="9"/>
  <c r="L170" i="8"/>
  <c r="E170" i="9"/>
  <c r="D171" i="8"/>
  <c r="K171" i="8"/>
  <c r="D171" i="9"/>
  <c r="L171" i="8"/>
  <c r="E171" i="9"/>
  <c r="F171" i="9"/>
  <c r="D172" i="8"/>
  <c r="K172" i="8"/>
  <c r="L172" i="8"/>
  <c r="E172" i="9"/>
  <c r="D173" i="8"/>
  <c r="K173" i="8"/>
  <c r="D173" i="9"/>
  <c r="L173" i="8"/>
  <c r="E173" i="9"/>
  <c r="D174" i="8"/>
  <c r="K174" i="8"/>
  <c r="D174" i="9"/>
  <c r="L174" i="8"/>
  <c r="E174" i="9"/>
  <c r="F174" i="9"/>
  <c r="D175" i="8"/>
  <c r="K175" i="8"/>
  <c r="D175" i="9"/>
  <c r="L175" i="8"/>
  <c r="E175" i="9"/>
  <c r="D176" i="8"/>
  <c r="K176" i="8"/>
  <c r="D176" i="9"/>
  <c r="L176" i="8"/>
  <c r="E176" i="9"/>
  <c r="F176" i="9"/>
  <c r="D177" i="8"/>
  <c r="K177" i="8"/>
  <c r="D177" i="9"/>
  <c r="L177" i="8"/>
  <c r="E177" i="9"/>
  <c r="D178" i="8"/>
  <c r="K178" i="8"/>
  <c r="D178" i="9"/>
  <c r="L178" i="8"/>
  <c r="E178" i="9"/>
  <c r="F178" i="9"/>
  <c r="D179" i="8"/>
  <c r="K179" i="8"/>
  <c r="L179" i="8"/>
  <c r="E179" i="9"/>
  <c r="D180" i="8"/>
  <c r="K180" i="8"/>
  <c r="D180" i="9"/>
  <c r="L180" i="8"/>
  <c r="E180" i="9"/>
  <c r="D181" i="8"/>
  <c r="K181" i="8"/>
  <c r="D181" i="9"/>
  <c r="L181" i="8"/>
  <c r="E181" i="9"/>
  <c r="F181" i="9"/>
  <c r="D182" i="8"/>
  <c r="K182" i="8"/>
  <c r="L182" i="8"/>
  <c r="E182" i="9"/>
  <c r="D183" i="8"/>
  <c r="K183" i="8"/>
  <c r="D183" i="9"/>
  <c r="L183" i="8"/>
  <c r="E183" i="9"/>
  <c r="D184" i="8"/>
  <c r="K184" i="8"/>
  <c r="D184" i="9"/>
  <c r="L184" i="8"/>
  <c r="E184" i="9"/>
  <c r="D185" i="8"/>
  <c r="K185" i="8"/>
  <c r="L185" i="8"/>
  <c r="E185" i="9"/>
  <c r="D186" i="8"/>
  <c r="K186" i="8"/>
  <c r="D186" i="9"/>
  <c r="L186" i="8"/>
  <c r="E186" i="9"/>
  <c r="D187" i="8"/>
  <c r="K187" i="8"/>
  <c r="D187" i="9"/>
  <c r="L187" i="8"/>
  <c r="E187" i="9"/>
  <c r="D188" i="8"/>
  <c r="K188" i="8"/>
  <c r="L188" i="8"/>
  <c r="E188" i="9"/>
  <c r="D189" i="8"/>
  <c r="K189" i="8"/>
  <c r="D189" i="9"/>
  <c r="L189" i="8"/>
  <c r="E189" i="9"/>
  <c r="D190" i="8"/>
  <c r="K190" i="8"/>
  <c r="L190" i="8"/>
  <c r="E190" i="9"/>
  <c r="D191" i="8"/>
  <c r="K191" i="8"/>
  <c r="D191" i="9"/>
  <c r="L191" i="8"/>
  <c r="E191" i="9"/>
  <c r="D192" i="8"/>
  <c r="K192" i="8"/>
  <c r="D192" i="9"/>
  <c r="L192" i="8"/>
  <c r="E192" i="9"/>
  <c r="D193" i="8"/>
  <c r="K193" i="8"/>
  <c r="L193" i="8"/>
  <c r="E193" i="9"/>
  <c r="D194" i="8"/>
  <c r="K194" i="8"/>
  <c r="D194" i="9"/>
  <c r="L194" i="8"/>
  <c r="E194" i="9"/>
  <c r="D195" i="8"/>
  <c r="K195" i="8"/>
  <c r="L195" i="8"/>
  <c r="E195" i="9"/>
  <c r="D196" i="8"/>
  <c r="K196" i="8"/>
  <c r="D196" i="9"/>
  <c r="L196" i="8"/>
  <c r="E196" i="9"/>
  <c r="D197" i="8"/>
  <c r="K197" i="8"/>
  <c r="D197" i="9"/>
  <c r="L197" i="8"/>
  <c r="E197" i="9"/>
  <c r="D198" i="8"/>
  <c r="K198" i="8"/>
  <c r="D198" i="9"/>
  <c r="L198" i="8"/>
  <c r="E198" i="9"/>
  <c r="D199" i="8"/>
  <c r="K199" i="8"/>
  <c r="L199" i="8"/>
  <c r="E199" i="9"/>
  <c r="D200" i="8"/>
  <c r="K200" i="8"/>
  <c r="D200" i="9"/>
  <c r="L200" i="8"/>
  <c r="E200" i="9"/>
  <c r="D201" i="8"/>
  <c r="K201" i="8"/>
  <c r="D201" i="9"/>
  <c r="L201" i="8"/>
  <c r="E201" i="9"/>
  <c r="D202" i="8"/>
  <c r="K202" i="8"/>
  <c r="D202" i="9"/>
  <c r="L202" i="8"/>
  <c r="E202" i="9"/>
  <c r="D203" i="8"/>
  <c r="K203" i="8"/>
  <c r="L203" i="8"/>
  <c r="E203" i="9"/>
  <c r="D204" i="8"/>
  <c r="K204" i="8"/>
  <c r="D204" i="9"/>
  <c r="L204" i="8"/>
  <c r="E204" i="9"/>
  <c r="D205" i="8"/>
  <c r="K205" i="8"/>
  <c r="D205" i="9"/>
  <c r="L205" i="8"/>
  <c r="E205" i="9"/>
  <c r="D206" i="8"/>
  <c r="K206" i="8"/>
  <c r="D206" i="9"/>
  <c r="L206" i="8"/>
  <c r="E206" i="9"/>
  <c r="D207" i="8"/>
  <c r="K207" i="8"/>
  <c r="L207" i="8"/>
  <c r="E207" i="9"/>
  <c r="D208" i="8"/>
  <c r="K208" i="8"/>
  <c r="D208" i="9"/>
  <c r="L208" i="8"/>
  <c r="E208" i="9"/>
  <c r="D209" i="8"/>
  <c r="K209" i="8"/>
  <c r="D209" i="9"/>
  <c r="L209" i="8"/>
  <c r="E209" i="9"/>
  <c r="D210" i="8"/>
  <c r="K210" i="8"/>
  <c r="L210" i="8"/>
  <c r="E210" i="9"/>
  <c r="D211" i="8"/>
  <c r="K211" i="8"/>
  <c r="D211" i="9"/>
  <c r="L211" i="8"/>
  <c r="E211" i="9"/>
  <c r="D212" i="8"/>
  <c r="K212" i="8"/>
  <c r="L212" i="8"/>
  <c r="E212" i="9"/>
  <c r="D213" i="8"/>
  <c r="K213" i="8"/>
  <c r="D213" i="9"/>
  <c r="L213" i="8"/>
  <c r="E213" i="9"/>
  <c r="D214" i="8"/>
  <c r="K214" i="8"/>
  <c r="D214" i="9"/>
  <c r="L214" i="8"/>
  <c r="E214" i="9"/>
  <c r="D215" i="8"/>
  <c r="K215" i="8"/>
  <c r="D215" i="9"/>
  <c r="L215" i="8"/>
  <c r="E215" i="9"/>
  <c r="D216" i="8"/>
  <c r="K216" i="8"/>
  <c r="L216" i="8"/>
  <c r="E216" i="9"/>
  <c r="D217" i="8"/>
  <c r="K217" i="8"/>
  <c r="D217" i="9"/>
  <c r="L217" i="8"/>
  <c r="E217" i="9"/>
  <c r="D218" i="8"/>
  <c r="K218" i="8"/>
  <c r="L218" i="8"/>
  <c r="E218" i="9"/>
  <c r="D219" i="8"/>
  <c r="K219" i="8"/>
  <c r="D219" i="9"/>
  <c r="L219" i="8"/>
  <c r="E219" i="9"/>
  <c r="D220" i="8"/>
  <c r="K220" i="8"/>
  <c r="D220" i="9"/>
  <c r="L220" i="8"/>
  <c r="E220" i="9"/>
  <c r="D221" i="8"/>
  <c r="K221" i="8"/>
  <c r="L221" i="8"/>
  <c r="E221" i="9"/>
  <c r="D222" i="8"/>
  <c r="K222" i="8"/>
  <c r="D222" i="9"/>
  <c r="L222" i="8"/>
  <c r="E222" i="9"/>
  <c r="D223" i="8"/>
  <c r="K223" i="8"/>
  <c r="D223" i="9"/>
  <c r="L223" i="8"/>
  <c r="E223" i="9"/>
  <c r="D224" i="8"/>
  <c r="K224" i="8"/>
  <c r="D224" i="9"/>
  <c r="L224" i="8"/>
  <c r="E224" i="9"/>
  <c r="D225" i="8"/>
  <c r="K225" i="8"/>
  <c r="L225" i="8"/>
  <c r="E225" i="9"/>
  <c r="D226" i="8"/>
  <c r="K226" i="8"/>
  <c r="D226" i="9"/>
  <c r="L226" i="8"/>
  <c r="E226" i="9"/>
  <c r="D227" i="8"/>
  <c r="K227" i="8"/>
  <c r="D227" i="9"/>
  <c r="L227" i="8"/>
  <c r="E227" i="9"/>
  <c r="D228" i="8"/>
  <c r="K228" i="8"/>
  <c r="D228" i="9"/>
  <c r="L228" i="8"/>
  <c r="E228" i="9"/>
  <c r="D229" i="8"/>
  <c r="K229" i="8"/>
  <c r="D229" i="9"/>
  <c r="L229" i="8"/>
  <c r="E229" i="9"/>
  <c r="D230" i="8"/>
  <c r="K230" i="8"/>
  <c r="L230" i="8"/>
  <c r="E230" i="9"/>
  <c r="D231" i="8"/>
  <c r="K231" i="8"/>
  <c r="D231" i="9"/>
  <c r="L231" i="8"/>
  <c r="E231" i="9"/>
  <c r="D232" i="8"/>
  <c r="K232" i="8"/>
  <c r="L232" i="8"/>
  <c r="E232" i="9"/>
  <c r="D233" i="8"/>
  <c r="K233" i="8"/>
  <c r="D233" i="9"/>
  <c r="L233" i="8"/>
  <c r="E233" i="9"/>
  <c r="D234" i="8"/>
  <c r="K234" i="8"/>
  <c r="D234" i="9"/>
  <c r="L234" i="8"/>
  <c r="E234" i="9"/>
  <c r="D235" i="8"/>
  <c r="K235" i="8"/>
  <c r="L235" i="8"/>
  <c r="E235" i="9"/>
  <c r="D236" i="8"/>
  <c r="K236" i="8"/>
  <c r="D236" i="9"/>
  <c r="L236" i="8"/>
  <c r="E236" i="9"/>
  <c r="D237" i="8"/>
  <c r="K237" i="8"/>
  <c r="D237" i="9"/>
  <c r="L237" i="8"/>
  <c r="E237" i="9"/>
  <c r="D238" i="8"/>
  <c r="K238" i="8"/>
  <c r="D238" i="9"/>
  <c r="L238" i="8"/>
  <c r="E238" i="9"/>
  <c r="D239" i="8"/>
  <c r="K239" i="8"/>
  <c r="L239" i="8"/>
  <c r="E239" i="9"/>
  <c r="D240" i="8"/>
  <c r="K240" i="8"/>
  <c r="D240" i="9"/>
  <c r="L240" i="8"/>
  <c r="E240" i="9"/>
  <c r="D241" i="8"/>
  <c r="K241" i="8"/>
  <c r="D241" i="9"/>
  <c r="L241" i="8"/>
  <c r="E241" i="9"/>
  <c r="D242" i="8"/>
  <c r="K242" i="8"/>
  <c r="D242" i="9"/>
  <c r="L242" i="8"/>
  <c r="E242" i="9"/>
  <c r="D243" i="8"/>
  <c r="K243" i="8"/>
  <c r="L243" i="8"/>
  <c r="E243" i="9"/>
  <c r="D244" i="8"/>
  <c r="K244" i="8"/>
  <c r="D244" i="9"/>
  <c r="L244" i="8"/>
  <c r="E244" i="9"/>
  <c r="D245" i="8"/>
  <c r="K245" i="8"/>
  <c r="L245" i="8"/>
  <c r="E245" i="9"/>
  <c r="D246" i="8"/>
  <c r="K246" i="8"/>
  <c r="D246" i="9"/>
  <c r="L246" i="8"/>
  <c r="E246" i="9"/>
  <c r="D247" i="8"/>
  <c r="K247" i="8"/>
  <c r="D247" i="9"/>
  <c r="L247" i="8"/>
  <c r="E247" i="9"/>
  <c r="D248" i="8"/>
  <c r="K248" i="8"/>
  <c r="L248" i="8"/>
  <c r="E248" i="9"/>
  <c r="D249" i="8"/>
  <c r="K249" i="8"/>
  <c r="D249" i="9"/>
  <c r="L249" i="8"/>
  <c r="E249" i="9"/>
  <c r="D250" i="8"/>
  <c r="K250" i="8"/>
  <c r="D250" i="9"/>
  <c r="L250" i="8"/>
  <c r="E250" i="9"/>
  <c r="D251" i="8"/>
  <c r="K251" i="8"/>
  <c r="D251" i="9"/>
  <c r="L251" i="8"/>
  <c r="E251" i="9"/>
  <c r="D252" i="8"/>
  <c r="K252" i="8"/>
  <c r="L252" i="8"/>
  <c r="E252" i="9"/>
  <c r="D253" i="8"/>
  <c r="K253" i="8"/>
  <c r="D253" i="9"/>
  <c r="L253" i="8"/>
  <c r="E253" i="9"/>
  <c r="D254" i="8"/>
  <c r="K254" i="8"/>
  <c r="D254" i="9"/>
  <c r="L254" i="8"/>
  <c r="E254" i="9"/>
  <c r="D255" i="8"/>
  <c r="K255" i="8"/>
  <c r="D255" i="9"/>
  <c r="L255" i="8"/>
  <c r="E255" i="9"/>
  <c r="D256" i="8"/>
  <c r="K256" i="8"/>
  <c r="L256" i="8"/>
  <c r="E256" i="9"/>
  <c r="D257" i="8"/>
  <c r="K257" i="8"/>
  <c r="D257" i="9"/>
  <c r="L257" i="8"/>
  <c r="E257" i="9"/>
  <c r="D258" i="8"/>
  <c r="K258" i="8"/>
  <c r="D258" i="9"/>
  <c r="L258" i="8"/>
  <c r="E258" i="9"/>
  <c r="D259" i="8"/>
  <c r="K259" i="8"/>
  <c r="D259" i="9"/>
  <c r="L259" i="8"/>
  <c r="E259" i="9"/>
  <c r="D260" i="8"/>
  <c r="K260" i="8"/>
  <c r="D260" i="9"/>
  <c r="L260" i="8"/>
  <c r="E260" i="9"/>
  <c r="D261" i="8"/>
  <c r="K261" i="8"/>
  <c r="L261" i="8"/>
  <c r="E261" i="9"/>
  <c r="D262" i="8"/>
  <c r="K262" i="8"/>
  <c r="D262" i="9"/>
  <c r="L262" i="8"/>
  <c r="E262" i="9"/>
  <c r="D263" i="8"/>
  <c r="K263" i="8"/>
  <c r="D263" i="9"/>
  <c r="L263" i="8"/>
  <c r="E263" i="9"/>
  <c r="D264" i="8"/>
  <c r="K264" i="8"/>
  <c r="D264" i="9"/>
  <c r="L264" i="8"/>
  <c r="E264" i="9"/>
  <c r="D265" i="8"/>
  <c r="K265" i="8"/>
  <c r="L265" i="8"/>
  <c r="E265" i="9"/>
  <c r="D266" i="8"/>
  <c r="K266" i="8"/>
  <c r="D266" i="9"/>
  <c r="L266" i="8"/>
  <c r="E266" i="9"/>
  <c r="D267" i="8"/>
  <c r="K267" i="8"/>
  <c r="D267" i="9"/>
  <c r="L267" i="8"/>
  <c r="E267" i="9"/>
  <c r="D268" i="8"/>
  <c r="K268" i="8"/>
  <c r="L268" i="8"/>
  <c r="E268" i="9"/>
  <c r="D269" i="8"/>
  <c r="K269" i="8"/>
  <c r="D269" i="9"/>
  <c r="L269" i="8"/>
  <c r="E269" i="9"/>
  <c r="D270" i="8"/>
  <c r="K270" i="8"/>
  <c r="L270" i="8"/>
  <c r="E270" i="9"/>
  <c r="D271" i="8"/>
  <c r="K271" i="8"/>
  <c r="D271" i="9"/>
  <c r="L271" i="8"/>
  <c r="E271" i="9"/>
  <c r="D272" i="8"/>
  <c r="K272" i="8"/>
  <c r="D272" i="9"/>
  <c r="L272" i="8"/>
  <c r="E272" i="9"/>
  <c r="D273" i="8"/>
  <c r="K273" i="8"/>
  <c r="D273" i="9"/>
  <c r="L273" i="8"/>
  <c r="E273" i="9"/>
  <c r="D274" i="8"/>
  <c r="K274" i="8"/>
  <c r="L274" i="8"/>
  <c r="E274" i="9"/>
  <c r="D275" i="8"/>
  <c r="K275" i="8"/>
  <c r="D275" i="9"/>
  <c r="L275" i="8"/>
  <c r="E275" i="9"/>
  <c r="D276" i="8"/>
  <c r="K276" i="8"/>
  <c r="D276" i="9"/>
  <c r="L276" i="8"/>
  <c r="E276" i="9"/>
  <c r="D277" i="8"/>
  <c r="K277" i="8"/>
  <c r="D277" i="9"/>
  <c r="L277" i="8"/>
  <c r="E277" i="9"/>
  <c r="D278" i="8"/>
  <c r="K278" i="8"/>
  <c r="L278" i="8"/>
  <c r="E278" i="9"/>
  <c r="D279" i="8"/>
  <c r="K279" i="8"/>
  <c r="D279" i="9"/>
  <c r="L279" i="8"/>
  <c r="E279" i="9"/>
  <c r="D280" i="8"/>
  <c r="K280" i="8"/>
  <c r="D280" i="9"/>
  <c r="L280" i="8"/>
  <c r="E280" i="9"/>
  <c r="D281" i="8"/>
  <c r="K281" i="8"/>
  <c r="D281" i="9"/>
  <c r="L281" i="8"/>
  <c r="E281" i="9"/>
  <c r="D282" i="8"/>
  <c r="K282" i="8"/>
  <c r="L282" i="8"/>
  <c r="E282" i="9"/>
  <c r="D283" i="8"/>
  <c r="K283" i="8"/>
  <c r="D283" i="9"/>
  <c r="L283" i="8"/>
  <c r="E283" i="9"/>
  <c r="D284" i="8"/>
  <c r="K284" i="8"/>
  <c r="D284" i="9"/>
  <c r="L284" i="8"/>
  <c r="E284" i="9"/>
  <c r="D285" i="8"/>
  <c r="K285" i="8"/>
  <c r="D285" i="9"/>
  <c r="L285" i="8"/>
  <c r="E285" i="9"/>
  <c r="D286" i="8"/>
  <c r="K286" i="8"/>
  <c r="L286" i="8"/>
  <c r="E286" i="9"/>
  <c r="D287" i="8"/>
  <c r="K287" i="8"/>
  <c r="D287" i="9"/>
  <c r="L287" i="8"/>
  <c r="E287" i="9"/>
  <c r="D288" i="8"/>
  <c r="K288" i="8"/>
  <c r="D288" i="9"/>
  <c r="L288" i="8"/>
  <c r="E288" i="9"/>
  <c r="D289" i="8"/>
  <c r="K289" i="8"/>
  <c r="D289" i="9"/>
  <c r="L289" i="8"/>
  <c r="E289" i="9"/>
  <c r="D290" i="8"/>
  <c r="K290" i="8"/>
  <c r="L290" i="8"/>
  <c r="E290" i="9"/>
  <c r="D291" i="8"/>
  <c r="K291" i="8"/>
  <c r="D291" i="9"/>
  <c r="L291" i="8"/>
  <c r="E291" i="9"/>
  <c r="D292" i="8"/>
  <c r="K292" i="8"/>
  <c r="D292" i="9"/>
  <c r="L292" i="8"/>
  <c r="E292" i="9"/>
  <c r="D293" i="8"/>
  <c r="K293" i="8"/>
  <c r="D293" i="9"/>
  <c r="L293" i="8"/>
  <c r="E293" i="9"/>
  <c r="D294" i="8"/>
  <c r="K294" i="8"/>
  <c r="D294" i="9"/>
  <c r="L294" i="8"/>
  <c r="E294" i="9"/>
  <c r="D295" i="8"/>
  <c r="K295" i="8"/>
  <c r="L295" i="8"/>
  <c r="E295" i="9"/>
  <c r="D296" i="8"/>
  <c r="K296" i="8"/>
  <c r="D296" i="9"/>
  <c r="L296" i="8"/>
  <c r="E296" i="9"/>
  <c r="D297" i="8"/>
  <c r="K297" i="8"/>
  <c r="D297" i="9"/>
  <c r="L297" i="8"/>
  <c r="E297" i="9"/>
  <c r="D298" i="8"/>
  <c r="K298" i="8"/>
  <c r="D298" i="9"/>
  <c r="L298" i="8"/>
  <c r="E298" i="9"/>
  <c r="D299" i="8"/>
  <c r="K299" i="8"/>
  <c r="L299" i="8"/>
  <c r="E299" i="9"/>
  <c r="D300" i="8"/>
  <c r="K300" i="8"/>
  <c r="D300" i="9"/>
  <c r="L300" i="8"/>
  <c r="E300" i="9"/>
  <c r="D301" i="8"/>
  <c r="K301" i="8"/>
  <c r="D301" i="9"/>
  <c r="L301" i="8"/>
  <c r="E301" i="9"/>
  <c r="D302" i="8"/>
  <c r="K302" i="8"/>
  <c r="D302" i="9"/>
  <c r="L302" i="8"/>
  <c r="E302" i="9"/>
  <c r="D303" i="8"/>
  <c r="K303" i="8"/>
  <c r="D303" i="9"/>
  <c r="L303" i="8"/>
  <c r="E303" i="9"/>
  <c r="D304" i="8"/>
  <c r="K304" i="8"/>
  <c r="L304" i="8"/>
  <c r="E304" i="9"/>
  <c r="D305" i="8"/>
  <c r="K305" i="8"/>
  <c r="D305" i="9"/>
  <c r="L305" i="8"/>
  <c r="E305" i="9"/>
  <c r="D306" i="8"/>
  <c r="K306" i="8"/>
  <c r="D306" i="9"/>
  <c r="L306" i="8"/>
  <c r="E306" i="9"/>
  <c r="D307" i="8"/>
  <c r="K307" i="8"/>
  <c r="D307" i="9"/>
  <c r="L307" i="8"/>
  <c r="E307" i="9"/>
  <c r="D308" i="8"/>
  <c r="K308" i="8"/>
  <c r="L308" i="8"/>
  <c r="E308" i="9"/>
  <c r="D309" i="8"/>
  <c r="K309" i="8"/>
  <c r="L309" i="8"/>
  <c r="E309" i="9"/>
  <c r="D310" i="8"/>
  <c r="K310" i="8"/>
  <c r="D310" i="9"/>
  <c r="L310" i="8"/>
  <c r="E310" i="9"/>
  <c r="D311" i="8"/>
  <c r="K311" i="8"/>
  <c r="D311" i="9"/>
  <c r="L311" i="8"/>
  <c r="E311" i="9"/>
  <c r="D312" i="8"/>
  <c r="K312" i="8"/>
  <c r="D312" i="9"/>
  <c r="L312" i="8"/>
  <c r="E312" i="9"/>
  <c r="D313" i="8"/>
  <c r="K313" i="8"/>
  <c r="L313" i="8"/>
  <c r="E313" i="9"/>
  <c r="D314" i="8"/>
  <c r="K314" i="8"/>
  <c r="D314" i="9"/>
  <c r="L314" i="8"/>
  <c r="E314" i="9"/>
  <c r="D315" i="8"/>
  <c r="K315" i="8"/>
  <c r="D315" i="9"/>
  <c r="L315" i="8"/>
  <c r="E315" i="9"/>
  <c r="D316" i="8"/>
  <c r="K316" i="8"/>
  <c r="D316" i="9"/>
  <c r="L316" i="8"/>
  <c r="E316" i="9"/>
  <c r="D317" i="8"/>
  <c r="K317" i="8"/>
  <c r="L317" i="8"/>
  <c r="E317" i="9"/>
  <c r="D318" i="8"/>
  <c r="K318" i="8"/>
  <c r="D318" i="9"/>
  <c r="L318" i="8"/>
  <c r="E318" i="9"/>
  <c r="D319" i="8"/>
  <c r="K319" i="8"/>
  <c r="D319" i="9"/>
  <c r="L319" i="8"/>
  <c r="E319" i="9"/>
  <c r="D320" i="8"/>
  <c r="K320" i="8"/>
  <c r="D320" i="9"/>
  <c r="L320" i="8"/>
  <c r="E320" i="9"/>
  <c r="D321" i="8"/>
  <c r="K321" i="8"/>
  <c r="D321" i="9"/>
  <c r="L321" i="8"/>
  <c r="E321" i="9"/>
  <c r="D322" i="8"/>
  <c r="K322" i="8"/>
  <c r="L322" i="8"/>
  <c r="E322" i="9"/>
  <c r="D323" i="8"/>
  <c r="K323" i="8"/>
  <c r="D323" i="9"/>
  <c r="L323" i="8"/>
  <c r="E323" i="9"/>
  <c r="D324" i="8"/>
  <c r="K324" i="8"/>
  <c r="D324" i="9"/>
  <c r="L324" i="8"/>
  <c r="E324" i="9"/>
  <c r="D325" i="8"/>
  <c r="K325" i="8"/>
  <c r="D325" i="9"/>
  <c r="L325" i="8"/>
  <c r="E325" i="9"/>
  <c r="D326" i="8"/>
  <c r="K326" i="8"/>
  <c r="L326" i="8"/>
  <c r="E326" i="9"/>
  <c r="D327" i="8"/>
  <c r="K327" i="8"/>
  <c r="D327" i="9"/>
  <c r="L327" i="8"/>
  <c r="E327" i="9"/>
  <c r="D328" i="8"/>
  <c r="K328" i="8"/>
  <c r="D328" i="9"/>
  <c r="L328" i="8"/>
  <c r="E328" i="9"/>
  <c r="D329" i="8"/>
  <c r="K329" i="8"/>
  <c r="D329" i="9"/>
  <c r="L329" i="8"/>
  <c r="E329" i="9"/>
  <c r="D330" i="8"/>
  <c r="K330" i="8"/>
  <c r="L330" i="8"/>
  <c r="E330" i="9"/>
  <c r="D331" i="8"/>
  <c r="K331" i="8"/>
  <c r="D331" i="9"/>
  <c r="L331" i="8"/>
  <c r="E331" i="9"/>
  <c r="D332" i="8"/>
  <c r="K332" i="8"/>
  <c r="D332" i="9"/>
  <c r="L332" i="8"/>
  <c r="E332" i="9"/>
  <c r="D333" i="8"/>
  <c r="K333" i="8"/>
  <c r="D333" i="9"/>
  <c r="L333" i="8"/>
  <c r="E333" i="9"/>
  <c r="D334" i="8"/>
  <c r="K334" i="8"/>
  <c r="L334" i="8"/>
  <c r="E334" i="9"/>
  <c r="D335" i="8"/>
  <c r="K335" i="8"/>
  <c r="D335" i="9"/>
  <c r="L335" i="8"/>
  <c r="E335" i="9"/>
  <c r="D336" i="8"/>
  <c r="K336" i="8"/>
  <c r="D336" i="9"/>
  <c r="L336" i="8"/>
  <c r="E336" i="9"/>
  <c r="D337" i="8"/>
  <c r="K337" i="8"/>
  <c r="D337" i="9"/>
  <c r="L337" i="8"/>
  <c r="E337" i="9"/>
  <c r="D338" i="8"/>
  <c r="K338" i="8"/>
  <c r="L338" i="8"/>
  <c r="E338" i="9"/>
  <c r="D339" i="8"/>
  <c r="K339" i="8"/>
  <c r="D339" i="9"/>
  <c r="L339" i="8"/>
  <c r="E339" i="9"/>
  <c r="D340" i="8"/>
  <c r="K340" i="8"/>
  <c r="D340" i="9"/>
  <c r="L340" i="8"/>
  <c r="E340" i="9"/>
  <c r="D341" i="8"/>
  <c r="K341" i="8"/>
  <c r="D341" i="9"/>
  <c r="L341" i="8"/>
  <c r="E341" i="9"/>
  <c r="D342" i="8"/>
  <c r="K342" i="8"/>
  <c r="L342" i="8"/>
  <c r="E342" i="9"/>
  <c r="D343" i="8"/>
  <c r="K343" i="8"/>
  <c r="D343" i="9"/>
  <c r="L343" i="8"/>
  <c r="E343" i="9"/>
  <c r="D344" i="8"/>
  <c r="K344" i="8"/>
  <c r="D344" i="9"/>
  <c r="L344" i="8"/>
  <c r="E344" i="9"/>
  <c r="D345" i="8"/>
  <c r="K345" i="8"/>
  <c r="D345" i="9"/>
  <c r="L345" i="8"/>
  <c r="E345" i="9"/>
  <c r="D346" i="8"/>
  <c r="K346" i="8"/>
  <c r="L346" i="8"/>
  <c r="E346" i="9"/>
  <c r="D347" i="8"/>
  <c r="K347" i="8"/>
  <c r="D347" i="9"/>
  <c r="L347" i="8"/>
  <c r="E347" i="9"/>
  <c r="D348" i="8"/>
  <c r="K348" i="8"/>
  <c r="D348" i="9"/>
  <c r="L348" i="8"/>
  <c r="E348" i="9"/>
  <c r="D349" i="8"/>
  <c r="K349" i="8"/>
  <c r="D349" i="9"/>
  <c r="L349" i="8"/>
  <c r="E349" i="9"/>
  <c r="D350" i="8"/>
  <c r="K350" i="8"/>
  <c r="L350" i="8"/>
  <c r="E350" i="9"/>
  <c r="D351" i="8"/>
  <c r="K351" i="8"/>
  <c r="D351" i="9"/>
  <c r="L351" i="8"/>
  <c r="E351" i="9"/>
  <c r="D352" i="8"/>
  <c r="K352" i="8"/>
  <c r="D352" i="9"/>
  <c r="L352" i="8"/>
  <c r="E352" i="9"/>
  <c r="D353" i="8"/>
  <c r="K353" i="8"/>
  <c r="D353" i="9"/>
  <c r="L353" i="8"/>
  <c r="E353" i="9"/>
  <c r="D354" i="8"/>
  <c r="K354" i="8"/>
  <c r="L354" i="8"/>
  <c r="E354" i="9"/>
  <c r="D355" i="8"/>
  <c r="K355" i="8"/>
  <c r="D355" i="9"/>
  <c r="L355" i="8"/>
  <c r="E355" i="9"/>
  <c r="D356" i="8"/>
  <c r="K356" i="8"/>
  <c r="D356" i="9"/>
  <c r="L356" i="8"/>
  <c r="E356" i="9"/>
  <c r="D357" i="8"/>
  <c r="K357" i="8"/>
  <c r="D357" i="9"/>
  <c r="L357" i="8"/>
  <c r="E357" i="9"/>
  <c r="D358" i="8"/>
  <c r="K358" i="8"/>
  <c r="L358" i="8"/>
  <c r="E358" i="9"/>
  <c r="D359" i="8"/>
  <c r="K359" i="8"/>
  <c r="D359" i="9"/>
  <c r="L359" i="8"/>
  <c r="E359" i="9"/>
  <c r="D360" i="8"/>
  <c r="K360" i="8"/>
  <c r="D360" i="9"/>
  <c r="L360" i="8"/>
  <c r="E360" i="9"/>
  <c r="D361" i="8"/>
  <c r="K361" i="8"/>
  <c r="D361" i="9"/>
  <c r="L361" i="8"/>
  <c r="E361" i="9"/>
  <c r="D362" i="8"/>
  <c r="K362" i="8"/>
  <c r="D362" i="9"/>
  <c r="L362" i="8"/>
  <c r="E362" i="9"/>
  <c r="D363" i="8"/>
  <c r="K363" i="8"/>
  <c r="L363" i="8"/>
  <c r="E363" i="9"/>
  <c r="D364" i="8"/>
  <c r="K364" i="8"/>
  <c r="D364" i="9"/>
  <c r="L364" i="8"/>
  <c r="E364" i="9"/>
  <c r="D365" i="8"/>
  <c r="K365" i="8"/>
  <c r="D365" i="9"/>
  <c r="L365" i="8"/>
  <c r="E365" i="9"/>
  <c r="D366" i="8"/>
  <c r="K366" i="8"/>
  <c r="D366" i="9"/>
  <c r="L366" i="8"/>
  <c r="E366" i="9"/>
  <c r="D367" i="8"/>
  <c r="K367" i="8"/>
  <c r="D367" i="9"/>
  <c r="L367" i="8"/>
  <c r="E367" i="9"/>
  <c r="D368" i="8"/>
  <c r="K368" i="8"/>
  <c r="L368" i="8"/>
  <c r="E368" i="9"/>
  <c r="D369" i="8"/>
  <c r="K369" i="8"/>
  <c r="L369" i="8"/>
  <c r="E369" i="9"/>
  <c r="D370" i="8"/>
  <c r="K370" i="8"/>
  <c r="D370" i="9"/>
  <c r="L370" i="8"/>
  <c r="E370" i="9"/>
  <c r="D371" i="8"/>
  <c r="K371" i="8"/>
  <c r="D371" i="9"/>
  <c r="L371" i="8"/>
  <c r="E371" i="9"/>
  <c r="D372" i="8"/>
  <c r="K372" i="8"/>
  <c r="L372" i="8"/>
  <c r="E372" i="9"/>
  <c r="D373" i="8"/>
  <c r="K373" i="8"/>
  <c r="D373" i="9"/>
  <c r="L373" i="8"/>
  <c r="E373" i="9"/>
  <c r="D374" i="8"/>
  <c r="K374" i="8"/>
  <c r="D374" i="9"/>
  <c r="L374" i="8"/>
  <c r="E374" i="9"/>
  <c r="D375" i="8"/>
  <c r="K375" i="8"/>
  <c r="D375" i="9"/>
  <c r="L375" i="8"/>
  <c r="E375" i="9"/>
  <c r="D376" i="8"/>
  <c r="K376" i="8"/>
  <c r="D376" i="9"/>
  <c r="L376" i="8"/>
  <c r="E376" i="9"/>
  <c r="D377" i="8"/>
  <c r="K377" i="8"/>
  <c r="L377" i="8"/>
  <c r="E377" i="9"/>
  <c r="D378" i="8"/>
  <c r="K378" i="8"/>
  <c r="L378" i="8"/>
  <c r="E378" i="9"/>
  <c r="D379" i="8"/>
  <c r="K379" i="8"/>
  <c r="D379" i="9"/>
  <c r="L379" i="8"/>
  <c r="E379" i="9"/>
  <c r="D380" i="8"/>
  <c r="K380" i="8"/>
  <c r="D380" i="9"/>
  <c r="L380" i="8"/>
  <c r="E380" i="9"/>
  <c r="D381" i="8"/>
  <c r="K381" i="8"/>
  <c r="L381" i="8"/>
  <c r="E381" i="9"/>
  <c r="D382" i="8"/>
  <c r="K382" i="8"/>
  <c r="D382" i="9"/>
  <c r="L382" i="8"/>
  <c r="E382" i="9"/>
  <c r="D383" i="8"/>
  <c r="K383" i="8"/>
  <c r="D383" i="9"/>
  <c r="L383" i="8"/>
  <c r="E383" i="9"/>
  <c r="D384" i="8"/>
  <c r="K384" i="8"/>
  <c r="D384" i="9"/>
  <c r="L384" i="8"/>
  <c r="E384" i="9"/>
  <c r="D385" i="8"/>
  <c r="K385" i="8"/>
  <c r="L385" i="8"/>
  <c r="E385" i="9"/>
  <c r="D386" i="8"/>
  <c r="K386" i="8"/>
  <c r="D386" i="9"/>
  <c r="L386" i="8"/>
  <c r="E386" i="9"/>
  <c r="D387" i="8"/>
  <c r="K387" i="8"/>
  <c r="D387" i="9"/>
  <c r="L387" i="8"/>
  <c r="E387" i="9"/>
  <c r="D388" i="8"/>
  <c r="K388" i="8"/>
  <c r="D388" i="9"/>
  <c r="L388" i="8"/>
  <c r="E388" i="9"/>
  <c r="D389" i="8"/>
  <c r="K389" i="8"/>
  <c r="L389" i="8"/>
  <c r="E389" i="9"/>
  <c r="D390" i="8"/>
  <c r="K390" i="8"/>
  <c r="D390" i="9"/>
  <c r="L390" i="8"/>
  <c r="E390" i="9"/>
  <c r="D391" i="8"/>
  <c r="K391" i="8"/>
  <c r="D391" i="9"/>
  <c r="L391" i="8"/>
  <c r="E391" i="9"/>
  <c r="D392" i="8"/>
  <c r="K392" i="8"/>
  <c r="D392" i="9"/>
  <c r="L392" i="8"/>
  <c r="E392" i="9"/>
  <c r="D393" i="8"/>
  <c r="K393" i="8"/>
  <c r="L393" i="8"/>
  <c r="E393" i="9"/>
  <c r="D394" i="8"/>
  <c r="K394" i="8"/>
  <c r="D394" i="9"/>
  <c r="L394" i="8"/>
  <c r="E394" i="9"/>
  <c r="D395" i="8"/>
  <c r="K395" i="8"/>
  <c r="D395" i="9"/>
  <c r="L395" i="8"/>
  <c r="E395" i="9"/>
  <c r="D396" i="8"/>
  <c r="K396" i="8"/>
  <c r="D396" i="9"/>
  <c r="L396" i="8"/>
  <c r="E396" i="9"/>
  <c r="D397" i="8"/>
  <c r="K397" i="8"/>
  <c r="L397" i="8"/>
  <c r="E397" i="9"/>
  <c r="D398" i="8"/>
  <c r="K398" i="8"/>
  <c r="D398" i="9"/>
  <c r="L398" i="8"/>
  <c r="E398" i="9"/>
  <c r="D399" i="8"/>
  <c r="K399" i="8"/>
  <c r="D399" i="9"/>
  <c r="L399" i="8"/>
  <c r="E399" i="9"/>
  <c r="D400" i="8"/>
  <c r="K400" i="8"/>
  <c r="D400" i="9"/>
  <c r="L400" i="8"/>
  <c r="E400" i="9"/>
  <c r="D401" i="8"/>
  <c r="K401" i="8"/>
  <c r="D401" i="9"/>
  <c r="L401" i="8"/>
  <c r="E401" i="9"/>
  <c r="D402" i="8"/>
  <c r="K402" i="8"/>
  <c r="L402" i="8"/>
  <c r="E402" i="9"/>
  <c r="D403" i="8"/>
  <c r="K403" i="8"/>
  <c r="L403" i="8"/>
  <c r="E403" i="9"/>
  <c r="D404" i="8"/>
  <c r="K404" i="8"/>
  <c r="D404" i="9"/>
  <c r="L404" i="8"/>
  <c r="E404" i="9"/>
  <c r="D405" i="8"/>
  <c r="K405" i="8"/>
  <c r="D405" i="9"/>
  <c r="L405" i="8"/>
  <c r="E405" i="9"/>
  <c r="D406" i="8"/>
  <c r="K406" i="8"/>
  <c r="L406" i="8"/>
  <c r="E406" i="9"/>
  <c r="D407" i="8"/>
  <c r="K407" i="8"/>
  <c r="D407" i="9"/>
  <c r="L407" i="8"/>
  <c r="E407" i="9"/>
  <c r="D408" i="8"/>
  <c r="K408" i="8"/>
  <c r="D408" i="9"/>
  <c r="L408" i="8"/>
  <c r="E408" i="9"/>
  <c r="D409" i="8"/>
  <c r="K409" i="8"/>
  <c r="D409" i="9"/>
  <c r="L409" i="8"/>
  <c r="E409" i="9"/>
  <c r="D410" i="8"/>
  <c r="K410" i="8"/>
  <c r="L410" i="8"/>
  <c r="E410" i="9"/>
  <c r="D411" i="8"/>
  <c r="K411" i="8"/>
  <c r="D411" i="9"/>
  <c r="L411" i="8"/>
  <c r="E411" i="9"/>
  <c r="D412" i="8"/>
  <c r="K412" i="8"/>
  <c r="D412" i="9"/>
  <c r="L412" i="8"/>
  <c r="E412" i="9"/>
  <c r="D413" i="8"/>
  <c r="K413" i="8"/>
  <c r="D413" i="9"/>
  <c r="L413" i="8"/>
  <c r="E413" i="9"/>
  <c r="D414" i="8"/>
  <c r="K414" i="8"/>
  <c r="L414" i="8"/>
  <c r="E414" i="9"/>
  <c r="D415" i="8"/>
  <c r="K415" i="8"/>
  <c r="D415" i="9"/>
  <c r="L415" i="8"/>
  <c r="E415" i="9"/>
  <c r="D416" i="8"/>
  <c r="K416" i="8"/>
  <c r="D416" i="9"/>
  <c r="L416" i="8"/>
  <c r="E416" i="9"/>
  <c r="D417" i="8"/>
  <c r="K417" i="8"/>
  <c r="D417" i="9"/>
  <c r="L417" i="8"/>
  <c r="E417" i="9"/>
  <c r="D418" i="8"/>
  <c r="K418" i="8"/>
  <c r="L418" i="8"/>
  <c r="E418" i="9"/>
  <c r="D419" i="8"/>
  <c r="K419" i="8"/>
  <c r="D419" i="9"/>
  <c r="L419" i="8"/>
  <c r="E419" i="9"/>
  <c r="D420" i="8"/>
  <c r="K420" i="8"/>
  <c r="D420" i="9"/>
  <c r="L420" i="8"/>
  <c r="E420" i="9"/>
  <c r="D421" i="8"/>
  <c r="K421" i="8"/>
  <c r="D421" i="9"/>
  <c r="L421" i="8"/>
  <c r="E421" i="9"/>
  <c r="D422" i="8"/>
  <c r="K422" i="8"/>
  <c r="L422" i="8"/>
  <c r="E422" i="9"/>
  <c r="D423" i="8"/>
  <c r="K423" i="8"/>
  <c r="L423" i="8"/>
  <c r="E423" i="9"/>
  <c r="D424" i="8"/>
  <c r="K424" i="8"/>
  <c r="D424" i="9"/>
  <c r="L424" i="8"/>
  <c r="E424" i="9"/>
  <c r="D425" i="8"/>
  <c r="K425" i="8"/>
  <c r="D425" i="9"/>
  <c r="L425" i="8"/>
  <c r="E425" i="9"/>
  <c r="D426" i="8"/>
  <c r="K426" i="8"/>
  <c r="L426" i="8"/>
  <c r="E426" i="9"/>
  <c r="D427" i="8"/>
  <c r="K427" i="8"/>
  <c r="D427" i="9"/>
  <c r="L427" i="8"/>
  <c r="E427" i="9"/>
  <c r="D428" i="8"/>
  <c r="K428" i="8"/>
  <c r="D428" i="9"/>
  <c r="L428" i="8"/>
  <c r="E428" i="9"/>
  <c r="D429" i="8"/>
  <c r="K429" i="8"/>
  <c r="D429" i="9"/>
  <c r="L429" i="8"/>
  <c r="E429" i="9"/>
  <c r="D430" i="8"/>
  <c r="K430" i="8"/>
  <c r="L430" i="8"/>
  <c r="E430" i="9"/>
  <c r="D431" i="8"/>
  <c r="K431" i="8"/>
  <c r="D431" i="9"/>
  <c r="L431" i="8"/>
  <c r="E431" i="9"/>
  <c r="D432" i="8"/>
  <c r="K432" i="8"/>
  <c r="D432" i="9"/>
  <c r="L432" i="8"/>
  <c r="E432" i="9"/>
  <c r="D433" i="8"/>
  <c r="K433" i="8"/>
  <c r="D433" i="9"/>
  <c r="L433" i="8"/>
  <c r="E433" i="9"/>
  <c r="D434" i="8"/>
  <c r="K434" i="8"/>
  <c r="L434" i="8"/>
  <c r="E434" i="9"/>
  <c r="D435" i="8"/>
  <c r="K435" i="8"/>
  <c r="D435" i="9"/>
  <c r="L435" i="8"/>
  <c r="E435" i="9"/>
  <c r="D436" i="8"/>
  <c r="K436" i="8"/>
  <c r="D436" i="9"/>
  <c r="L436" i="8"/>
  <c r="E436" i="9"/>
  <c r="D437" i="8"/>
  <c r="K437" i="8"/>
  <c r="D437" i="9"/>
  <c r="L437" i="8"/>
  <c r="E437" i="9"/>
  <c r="D438" i="8"/>
  <c r="K438" i="8"/>
  <c r="L438" i="8"/>
  <c r="E438" i="9"/>
  <c r="D439" i="8"/>
  <c r="K439" i="8"/>
  <c r="D439" i="9"/>
  <c r="L439" i="8"/>
  <c r="E439" i="9"/>
  <c r="D440" i="8"/>
  <c r="K440" i="8"/>
  <c r="D440" i="9"/>
  <c r="L440" i="8"/>
  <c r="E440" i="9"/>
  <c r="D441" i="8"/>
  <c r="K441" i="8"/>
  <c r="D441" i="9"/>
  <c r="L441" i="8"/>
  <c r="E441" i="9"/>
  <c r="D442" i="8"/>
  <c r="K442" i="8"/>
  <c r="L442" i="8"/>
  <c r="E442" i="9"/>
  <c r="D443" i="8"/>
  <c r="K443" i="8"/>
  <c r="D443" i="9"/>
  <c r="L443" i="8"/>
  <c r="E443" i="9"/>
  <c r="D444" i="8"/>
  <c r="K444" i="8"/>
  <c r="D444" i="9"/>
  <c r="L444" i="8"/>
  <c r="E444" i="9"/>
  <c r="D445" i="8"/>
  <c r="K445" i="8"/>
  <c r="D445" i="9"/>
  <c r="L445" i="8"/>
  <c r="E445" i="9"/>
  <c r="D446" i="8"/>
  <c r="K446" i="8"/>
  <c r="L446" i="8"/>
  <c r="E446" i="9"/>
  <c r="D447" i="8"/>
  <c r="K447" i="8"/>
  <c r="D447" i="9"/>
  <c r="L447" i="8"/>
  <c r="E447" i="9"/>
  <c r="D448" i="8"/>
  <c r="K448" i="8"/>
  <c r="D448" i="9"/>
  <c r="L448" i="8"/>
  <c r="E448" i="9"/>
  <c r="D449" i="8"/>
  <c r="K449" i="8"/>
  <c r="D449" i="9"/>
  <c r="L449" i="8"/>
  <c r="E449" i="9"/>
  <c r="D450" i="8"/>
  <c r="K450" i="8"/>
  <c r="L450" i="8"/>
  <c r="E450" i="9"/>
  <c r="D451" i="8"/>
  <c r="K451" i="8"/>
  <c r="D451" i="9"/>
  <c r="L451" i="8"/>
  <c r="E451" i="9"/>
  <c r="D452" i="8"/>
  <c r="K452" i="8"/>
  <c r="D452" i="9"/>
  <c r="L452" i="8"/>
  <c r="E452" i="9"/>
  <c r="D453" i="8"/>
  <c r="K453" i="8"/>
  <c r="D453" i="9"/>
  <c r="L453" i="8"/>
  <c r="E453" i="9"/>
  <c r="D454" i="8"/>
  <c r="K454" i="8"/>
  <c r="L454" i="8"/>
  <c r="E454" i="9"/>
  <c r="D455" i="8"/>
  <c r="K455" i="8"/>
  <c r="D455" i="9"/>
  <c r="L455" i="8"/>
  <c r="E455" i="9"/>
  <c r="D456" i="8"/>
  <c r="K456" i="8"/>
  <c r="D456" i="9"/>
  <c r="L456" i="8"/>
  <c r="E456" i="9"/>
  <c r="D457" i="8"/>
  <c r="K457" i="8"/>
  <c r="D457" i="9"/>
  <c r="L457" i="8"/>
  <c r="E457" i="9"/>
  <c r="D458" i="8"/>
  <c r="K458" i="8"/>
  <c r="L458" i="8"/>
  <c r="E458" i="9"/>
  <c r="D459" i="8"/>
  <c r="K459" i="8"/>
  <c r="D459" i="9"/>
  <c r="L459" i="8"/>
  <c r="E459" i="9"/>
  <c r="D460" i="8"/>
  <c r="K460" i="8"/>
  <c r="D460" i="9"/>
  <c r="L460" i="8"/>
  <c r="E460" i="9"/>
  <c r="D461" i="8"/>
  <c r="K461" i="8"/>
  <c r="D461" i="9"/>
  <c r="L461" i="8"/>
  <c r="E461" i="9"/>
  <c r="D462" i="8"/>
  <c r="K462" i="8"/>
  <c r="L462" i="8"/>
  <c r="E462" i="9"/>
  <c r="D463" i="8"/>
  <c r="K463" i="8"/>
  <c r="D463" i="9"/>
  <c r="L463" i="8"/>
  <c r="E463" i="9"/>
  <c r="D464" i="8"/>
  <c r="K464" i="8"/>
  <c r="D464" i="9"/>
  <c r="L464" i="8"/>
  <c r="E464" i="9"/>
  <c r="D465" i="8"/>
  <c r="K465" i="8"/>
  <c r="D465" i="9"/>
  <c r="L465" i="8"/>
  <c r="E465" i="9"/>
  <c r="D466" i="8"/>
  <c r="K466" i="8"/>
  <c r="D466" i="9"/>
  <c r="L466" i="8"/>
  <c r="E466" i="9"/>
  <c r="D467" i="8"/>
  <c r="K467" i="8"/>
  <c r="L467" i="8"/>
  <c r="E467" i="9"/>
  <c r="D468" i="8"/>
  <c r="K468" i="8"/>
  <c r="L468" i="8"/>
  <c r="E468" i="9"/>
  <c r="D469" i="8"/>
  <c r="K469" i="8"/>
  <c r="D469" i="9"/>
  <c r="L469" i="8"/>
  <c r="E469" i="9"/>
  <c r="D470" i="8"/>
  <c r="K470" i="8"/>
  <c r="D470" i="9"/>
  <c r="L470" i="8"/>
  <c r="E470" i="9"/>
  <c r="D471" i="8"/>
  <c r="K471" i="8"/>
  <c r="L471" i="8"/>
  <c r="E471" i="9"/>
  <c r="D472" i="8"/>
  <c r="K472" i="8"/>
  <c r="D472" i="9"/>
  <c r="L472" i="8"/>
  <c r="E472" i="9"/>
  <c r="D473" i="8"/>
  <c r="K473" i="8"/>
  <c r="D473" i="9"/>
  <c r="L473" i="8"/>
  <c r="E473" i="9"/>
  <c r="D474" i="8"/>
  <c r="K474" i="8"/>
  <c r="D474" i="9"/>
  <c r="L474" i="8"/>
  <c r="E474" i="9"/>
  <c r="D475" i="8"/>
  <c r="K475" i="8"/>
  <c r="D475" i="9"/>
  <c r="L475" i="8"/>
  <c r="E475" i="9"/>
  <c r="D476" i="8"/>
  <c r="K476" i="8"/>
  <c r="L476" i="8"/>
  <c r="E476" i="9"/>
  <c r="D477" i="8"/>
  <c r="K477" i="8"/>
  <c r="D477" i="9"/>
  <c r="L477" i="8"/>
  <c r="E477" i="9"/>
  <c r="D478" i="8"/>
  <c r="K478" i="8"/>
  <c r="D478" i="9"/>
  <c r="L478" i="8"/>
  <c r="E478" i="9"/>
  <c r="D479" i="8"/>
  <c r="K479" i="8"/>
  <c r="L479" i="8"/>
  <c r="E479" i="9"/>
  <c r="D480" i="8"/>
  <c r="K480" i="8"/>
  <c r="D480" i="9"/>
  <c r="L480" i="8"/>
  <c r="E480" i="9"/>
  <c r="D481" i="8"/>
  <c r="K481" i="8"/>
  <c r="D481" i="9"/>
  <c r="L481" i="8"/>
  <c r="E481" i="9"/>
  <c r="D482" i="8"/>
  <c r="K482" i="8"/>
  <c r="D482" i="9"/>
  <c r="L482" i="8"/>
  <c r="E482" i="9"/>
  <c r="D483" i="8"/>
  <c r="K483" i="8"/>
  <c r="L483" i="8"/>
  <c r="E483" i="9"/>
  <c r="D484" i="8"/>
  <c r="K484" i="8"/>
  <c r="D484" i="9"/>
  <c r="L484" i="8"/>
  <c r="E484" i="9"/>
  <c r="D485" i="8"/>
  <c r="K485" i="8"/>
  <c r="D485" i="9"/>
  <c r="L485" i="8"/>
  <c r="E485" i="9"/>
  <c r="D486" i="8"/>
  <c r="K486" i="8"/>
  <c r="D486" i="9"/>
  <c r="L486" i="8"/>
  <c r="E486" i="9"/>
  <c r="D487" i="8"/>
  <c r="K487" i="8"/>
  <c r="L487" i="8"/>
  <c r="E487" i="9"/>
  <c r="D488" i="8"/>
  <c r="K488" i="8"/>
  <c r="D488" i="9"/>
  <c r="L488" i="8"/>
  <c r="E488" i="9"/>
  <c r="D489" i="8"/>
  <c r="K489" i="8"/>
  <c r="D489" i="9"/>
  <c r="L489" i="8"/>
  <c r="E489" i="9"/>
  <c r="D490" i="8"/>
  <c r="K490" i="8"/>
  <c r="D490" i="9"/>
  <c r="L490" i="8"/>
  <c r="E490" i="9"/>
  <c r="D491" i="8"/>
  <c r="K491" i="8"/>
  <c r="L491" i="8"/>
  <c r="E491" i="9"/>
  <c r="D492" i="8"/>
  <c r="K492" i="8"/>
  <c r="D492" i="9"/>
  <c r="L492" i="8"/>
  <c r="E492" i="9"/>
  <c r="D493" i="8"/>
  <c r="K493" i="8"/>
  <c r="D493" i="9"/>
  <c r="L493" i="8"/>
  <c r="E493" i="9"/>
  <c r="D494" i="8"/>
  <c r="K494" i="8"/>
  <c r="D494" i="9"/>
  <c r="L494" i="8"/>
  <c r="E494" i="9"/>
  <c r="D495" i="8"/>
  <c r="K495" i="8"/>
  <c r="L495" i="8"/>
  <c r="E495" i="9"/>
  <c r="D496" i="8"/>
  <c r="K496" i="8"/>
  <c r="D496" i="9"/>
  <c r="L496" i="8"/>
  <c r="E496" i="9"/>
  <c r="D497" i="8"/>
  <c r="K497" i="8"/>
  <c r="D497" i="9"/>
  <c r="L497" i="8"/>
  <c r="E497" i="9"/>
  <c r="D498" i="8"/>
  <c r="K498" i="8"/>
  <c r="D498" i="9"/>
  <c r="L498" i="8"/>
  <c r="E498" i="9"/>
  <c r="D499" i="8"/>
  <c r="K499" i="8"/>
  <c r="L499" i="8"/>
  <c r="E499" i="9"/>
  <c r="D500" i="8"/>
  <c r="K500" i="8"/>
  <c r="D500" i="9"/>
  <c r="L500" i="8"/>
  <c r="E500" i="9"/>
  <c r="D501" i="8"/>
  <c r="K501" i="8"/>
  <c r="D501" i="9"/>
  <c r="L501" i="8"/>
  <c r="E501" i="9"/>
  <c r="K502" i="8"/>
  <c r="L502" i="8"/>
  <c r="E502" i="9"/>
  <c r="D503" i="8"/>
  <c r="K503" i="8"/>
  <c r="D503" i="9"/>
  <c r="L503" i="8"/>
  <c r="E503" i="9"/>
  <c r="D504" i="8"/>
  <c r="K504" i="8"/>
  <c r="D504" i="9"/>
  <c r="L504" i="8"/>
  <c r="E504" i="9"/>
  <c r="D505" i="8"/>
  <c r="K505" i="8"/>
  <c r="D505" i="9"/>
  <c r="L505" i="8"/>
  <c r="E505" i="9"/>
  <c r="D506" i="8"/>
  <c r="K506" i="8"/>
  <c r="L506" i="8"/>
  <c r="E506" i="9"/>
  <c r="D507" i="8"/>
  <c r="K507" i="8"/>
  <c r="D507" i="9"/>
  <c r="L507" i="8"/>
  <c r="E507" i="9"/>
  <c r="D508" i="8"/>
  <c r="K508" i="8"/>
  <c r="D508" i="9"/>
  <c r="L508" i="8"/>
  <c r="E508" i="9"/>
  <c r="D509" i="8"/>
  <c r="K509" i="8"/>
  <c r="D509" i="9"/>
  <c r="L509" i="8"/>
  <c r="E509" i="9"/>
  <c r="D510" i="8"/>
  <c r="K510" i="8"/>
  <c r="L510" i="8"/>
  <c r="E510" i="9"/>
  <c r="D511" i="8"/>
  <c r="K511" i="8"/>
  <c r="D511" i="9"/>
  <c r="L511" i="8"/>
  <c r="E511" i="9"/>
  <c r="D512" i="8"/>
  <c r="K512" i="8"/>
  <c r="D512" i="9"/>
  <c r="L512" i="8"/>
  <c r="E512" i="9"/>
  <c r="D513" i="8"/>
  <c r="K513" i="8"/>
  <c r="D513" i="9"/>
  <c r="L513" i="8"/>
  <c r="E513" i="9"/>
  <c r="D514" i="8"/>
  <c r="K514" i="8"/>
  <c r="L514" i="8"/>
  <c r="E514" i="9"/>
  <c r="D515" i="8"/>
  <c r="K515" i="8"/>
  <c r="D515" i="9"/>
  <c r="L515" i="8"/>
  <c r="E515" i="9"/>
  <c r="D516" i="8"/>
  <c r="K516" i="8"/>
  <c r="D516" i="9"/>
  <c r="L516" i="8"/>
  <c r="E516" i="9"/>
  <c r="D517" i="8"/>
  <c r="K517" i="8"/>
  <c r="D517" i="9"/>
  <c r="L517" i="8"/>
  <c r="E517" i="9"/>
  <c r="D518" i="8"/>
  <c r="K518" i="8"/>
  <c r="L518" i="8"/>
  <c r="E518" i="9"/>
  <c r="D519" i="8"/>
  <c r="K519" i="8"/>
  <c r="D519" i="9"/>
  <c r="L519" i="8"/>
  <c r="E519" i="9"/>
  <c r="D520" i="8"/>
  <c r="K520" i="8"/>
  <c r="D520" i="9"/>
  <c r="L520" i="8"/>
  <c r="E520" i="9"/>
  <c r="D521" i="8"/>
  <c r="K521" i="8"/>
  <c r="D521" i="9"/>
  <c r="L521" i="8"/>
  <c r="E521" i="9"/>
  <c r="D522" i="8"/>
  <c r="K522" i="8"/>
  <c r="L522" i="8"/>
  <c r="E522" i="9"/>
  <c r="D523" i="8"/>
  <c r="K523" i="8"/>
  <c r="D523" i="9"/>
  <c r="L523" i="8"/>
  <c r="E523" i="9"/>
  <c r="D524" i="8"/>
  <c r="K524" i="8"/>
  <c r="D524" i="9"/>
  <c r="L524" i="8"/>
  <c r="E524" i="9"/>
  <c r="D525" i="8"/>
  <c r="K525" i="8"/>
  <c r="L525" i="8"/>
  <c r="E525" i="9"/>
  <c r="D526" i="8"/>
  <c r="K526" i="8"/>
  <c r="D526" i="9"/>
  <c r="L526" i="8"/>
  <c r="E526" i="9"/>
  <c r="D527" i="8"/>
  <c r="K527" i="8"/>
  <c r="D527" i="9"/>
  <c r="L527" i="8"/>
  <c r="E527" i="9"/>
  <c r="D528" i="8"/>
  <c r="K528" i="8"/>
  <c r="D528" i="9"/>
  <c r="L528" i="8"/>
  <c r="E528" i="9"/>
  <c r="D529" i="8"/>
  <c r="K529" i="8"/>
  <c r="L529" i="8"/>
  <c r="E529" i="9"/>
  <c r="D530" i="8"/>
  <c r="K530" i="8"/>
  <c r="D530" i="9"/>
  <c r="L530" i="8"/>
  <c r="E530" i="9"/>
  <c r="D531" i="8"/>
  <c r="K531" i="8"/>
  <c r="D531" i="9"/>
  <c r="L531" i="8"/>
  <c r="E531" i="9"/>
  <c r="D532" i="8"/>
  <c r="K532" i="8"/>
  <c r="D532" i="9"/>
  <c r="L532" i="8"/>
  <c r="E532" i="9"/>
  <c r="D533" i="8"/>
  <c r="K533" i="8"/>
  <c r="L533" i="8"/>
  <c r="E533" i="9"/>
  <c r="D534" i="8"/>
  <c r="K534" i="8"/>
  <c r="D534" i="9"/>
  <c r="L534" i="8"/>
  <c r="E534" i="9"/>
  <c r="D535" i="8"/>
  <c r="K535" i="8"/>
  <c r="D535" i="9"/>
  <c r="L535" i="8"/>
  <c r="E535" i="9"/>
  <c r="D536" i="8"/>
  <c r="K536" i="8"/>
  <c r="D536" i="9"/>
  <c r="L536" i="8"/>
  <c r="E536" i="9"/>
  <c r="D537" i="8"/>
  <c r="K537" i="8"/>
  <c r="D537" i="9"/>
  <c r="L537" i="8"/>
  <c r="E537" i="9"/>
  <c r="D538" i="8"/>
  <c r="K538" i="8"/>
  <c r="L538" i="8"/>
  <c r="E538" i="9"/>
  <c r="D539" i="8"/>
  <c r="K539" i="8"/>
  <c r="D539" i="9"/>
  <c r="L539" i="8"/>
  <c r="E539" i="9"/>
  <c r="D540" i="8"/>
  <c r="K540" i="8"/>
  <c r="D540" i="9"/>
  <c r="L540" i="8"/>
  <c r="E540" i="9"/>
  <c r="D541" i="8"/>
  <c r="K541" i="8"/>
  <c r="D541" i="9"/>
  <c r="L541" i="8"/>
  <c r="E541" i="9"/>
  <c r="D542" i="8"/>
  <c r="K542" i="8"/>
  <c r="L542" i="8"/>
  <c r="E542" i="9"/>
  <c r="D543" i="8"/>
  <c r="K543" i="8"/>
  <c r="D543" i="9"/>
  <c r="L543" i="8"/>
  <c r="E543" i="9"/>
  <c r="D544" i="8"/>
  <c r="K544" i="8"/>
  <c r="D544" i="9"/>
  <c r="L544" i="8"/>
  <c r="E544" i="9"/>
  <c r="D545" i="8"/>
  <c r="K545" i="8"/>
  <c r="L545" i="8"/>
  <c r="E545" i="9"/>
  <c r="D546" i="8"/>
  <c r="K546" i="8"/>
  <c r="D546" i="9"/>
  <c r="L546" i="8"/>
  <c r="E546" i="9"/>
  <c r="D547" i="8"/>
  <c r="K547" i="8"/>
  <c r="D547" i="9"/>
  <c r="L547" i="8"/>
  <c r="E547" i="9"/>
  <c r="D548" i="8"/>
  <c r="K548" i="8"/>
  <c r="D548" i="9"/>
  <c r="L548" i="8"/>
  <c r="E548" i="9"/>
  <c r="D549" i="8"/>
  <c r="K549" i="8"/>
  <c r="L549" i="8"/>
  <c r="E549" i="9"/>
  <c r="D550" i="8"/>
  <c r="K550" i="8"/>
  <c r="D550" i="9"/>
  <c r="L550" i="8"/>
  <c r="E550" i="9"/>
  <c r="D551" i="8"/>
  <c r="K551" i="8"/>
  <c r="D551" i="9"/>
  <c r="L551" i="8"/>
  <c r="E551" i="9"/>
  <c r="D552" i="8"/>
  <c r="K552" i="8"/>
  <c r="L552" i="8"/>
  <c r="E552" i="9"/>
  <c r="D553" i="8"/>
  <c r="K553" i="8"/>
  <c r="D553" i="9"/>
  <c r="L553" i="8"/>
  <c r="E553" i="9"/>
  <c r="D554" i="8"/>
  <c r="K554" i="8"/>
  <c r="D554" i="9"/>
  <c r="L554" i="8"/>
  <c r="E554" i="9"/>
  <c r="D555" i="8"/>
  <c r="K555" i="8"/>
  <c r="D555" i="9"/>
  <c r="L555" i="8"/>
  <c r="E555" i="9"/>
  <c r="D556" i="8"/>
  <c r="K556" i="8"/>
  <c r="D556" i="9"/>
  <c r="L556" i="8"/>
  <c r="E556" i="9"/>
  <c r="D557" i="8"/>
  <c r="K557" i="8"/>
  <c r="L557" i="8"/>
  <c r="E557" i="9"/>
  <c r="D558" i="8"/>
  <c r="K558" i="8"/>
  <c r="L558" i="8"/>
  <c r="E558" i="9"/>
  <c r="D559" i="8"/>
  <c r="K559" i="8"/>
  <c r="D559" i="9"/>
  <c r="L559" i="8"/>
  <c r="E559" i="9"/>
  <c r="D560" i="8"/>
  <c r="K560" i="8"/>
  <c r="D560" i="9"/>
  <c r="L560" i="8"/>
  <c r="E560" i="9"/>
  <c r="D561" i="8"/>
  <c r="K561" i="8"/>
  <c r="L561" i="8"/>
  <c r="E561" i="9"/>
  <c r="D562" i="8"/>
  <c r="K562" i="8"/>
  <c r="D562" i="9"/>
  <c r="L562" i="8"/>
  <c r="E562" i="9"/>
  <c r="D563" i="8"/>
  <c r="K563" i="8"/>
  <c r="D563" i="9"/>
  <c r="L563" i="8"/>
  <c r="E563" i="9"/>
  <c r="D564" i="8"/>
  <c r="K564" i="8"/>
  <c r="D564" i="9"/>
  <c r="L564" i="8"/>
  <c r="E564" i="9"/>
  <c r="D565" i="8"/>
  <c r="K565" i="8"/>
  <c r="L565" i="8"/>
  <c r="E565" i="9"/>
  <c r="D566" i="8"/>
  <c r="K566" i="8"/>
  <c r="D566" i="9"/>
  <c r="L566" i="8"/>
  <c r="E566" i="9"/>
  <c r="D567" i="8"/>
  <c r="K567" i="8"/>
  <c r="D567" i="9"/>
  <c r="L567" i="8"/>
  <c r="E567" i="9"/>
  <c r="D568" i="8"/>
  <c r="K568" i="8"/>
  <c r="D568" i="9"/>
  <c r="L568" i="8"/>
  <c r="E568" i="9"/>
  <c r="D569" i="8"/>
  <c r="K569" i="8"/>
  <c r="L569" i="8"/>
  <c r="E569" i="9"/>
  <c r="D570" i="8"/>
  <c r="K570" i="8"/>
  <c r="D570" i="9"/>
  <c r="L570" i="8"/>
  <c r="E570" i="9"/>
  <c r="D571" i="8"/>
  <c r="K571" i="8"/>
  <c r="D571" i="9"/>
  <c r="L571" i="8"/>
  <c r="E571" i="9"/>
  <c r="D572" i="8"/>
  <c r="K572" i="8"/>
  <c r="D572" i="9"/>
  <c r="L572" i="8"/>
  <c r="E572" i="9"/>
  <c r="D573" i="8"/>
  <c r="K573" i="8"/>
  <c r="L573" i="8"/>
  <c r="E573" i="9"/>
  <c r="D574" i="8"/>
  <c r="K574" i="8"/>
  <c r="D574" i="9"/>
  <c r="L574" i="8"/>
  <c r="E574" i="9"/>
  <c r="D575" i="8"/>
  <c r="K575" i="8"/>
  <c r="D575" i="9"/>
  <c r="L575" i="8"/>
  <c r="E575" i="9"/>
  <c r="D576" i="8"/>
  <c r="K576" i="8"/>
  <c r="D576" i="9"/>
  <c r="L576" i="8"/>
  <c r="E576" i="9"/>
  <c r="D577" i="8"/>
  <c r="K577" i="8"/>
  <c r="L577" i="8"/>
  <c r="E577" i="9"/>
  <c r="D578" i="8"/>
  <c r="K578" i="8"/>
  <c r="D578" i="9"/>
  <c r="L578" i="8"/>
  <c r="E578" i="9"/>
  <c r="D579" i="8"/>
  <c r="K579" i="8"/>
  <c r="D579" i="9"/>
  <c r="L579" i="8"/>
  <c r="E579" i="9"/>
  <c r="D580" i="8"/>
  <c r="K580" i="8"/>
  <c r="D580" i="9"/>
  <c r="L580" i="8"/>
  <c r="E580" i="9"/>
  <c r="D581" i="8"/>
  <c r="K581" i="8"/>
  <c r="L581" i="8"/>
  <c r="E581" i="9"/>
  <c r="D582" i="8"/>
  <c r="K582" i="8"/>
  <c r="D582" i="9"/>
  <c r="L582" i="8"/>
  <c r="E582" i="9"/>
  <c r="D583" i="8"/>
  <c r="K583" i="8"/>
  <c r="D583" i="9"/>
  <c r="L583" i="8"/>
  <c r="E583" i="9"/>
  <c r="D584" i="8"/>
  <c r="K584" i="8"/>
  <c r="D584" i="9"/>
  <c r="L584" i="8"/>
  <c r="E584" i="9"/>
  <c r="D585" i="8"/>
  <c r="K585" i="8"/>
  <c r="L585" i="8"/>
  <c r="E585" i="9"/>
  <c r="D586" i="8"/>
  <c r="K586" i="8"/>
  <c r="D586" i="9"/>
  <c r="L586" i="8"/>
  <c r="E586" i="9"/>
  <c r="D587" i="8"/>
  <c r="K587" i="8"/>
  <c r="D587" i="9"/>
  <c r="L587" i="8"/>
  <c r="E587" i="9"/>
  <c r="D588" i="8"/>
  <c r="K588" i="8"/>
  <c r="D588" i="9"/>
  <c r="L588" i="8"/>
  <c r="E588" i="9"/>
  <c r="D589" i="8"/>
  <c r="K589" i="8"/>
  <c r="L589" i="8"/>
  <c r="E589" i="9"/>
  <c r="D590" i="8"/>
  <c r="K590" i="8"/>
  <c r="D590" i="9"/>
  <c r="L590" i="8"/>
  <c r="E590" i="9"/>
  <c r="D591" i="8"/>
  <c r="K591" i="8"/>
  <c r="D591" i="9"/>
  <c r="L591" i="8"/>
  <c r="E591" i="9"/>
  <c r="D592" i="8"/>
  <c r="K592" i="8"/>
  <c r="D592" i="9"/>
  <c r="L592" i="8"/>
  <c r="E592" i="9"/>
  <c r="D593" i="8"/>
  <c r="K593" i="8"/>
  <c r="L593" i="8"/>
  <c r="E593" i="9"/>
  <c r="D594" i="8"/>
  <c r="K594" i="8"/>
  <c r="D594" i="9"/>
  <c r="L594" i="8"/>
  <c r="E594" i="9"/>
  <c r="D595" i="8"/>
  <c r="K595" i="8"/>
  <c r="D595" i="9"/>
  <c r="L595" i="8"/>
  <c r="E595" i="9"/>
  <c r="D596" i="8"/>
  <c r="K596" i="8"/>
  <c r="D596" i="9"/>
  <c r="L596" i="8"/>
  <c r="E596" i="9"/>
  <c r="D597" i="8"/>
  <c r="K597" i="8"/>
  <c r="L597" i="8"/>
  <c r="E597" i="9"/>
  <c r="D598" i="8"/>
  <c r="K598" i="8"/>
  <c r="D598" i="9"/>
  <c r="L598" i="8"/>
  <c r="E598" i="9"/>
  <c r="D599" i="8"/>
  <c r="K599" i="8"/>
  <c r="D599" i="9"/>
  <c r="L599" i="8"/>
  <c r="E599" i="9"/>
  <c r="D600" i="8"/>
  <c r="K600" i="8"/>
  <c r="D600" i="9"/>
  <c r="L600" i="8"/>
  <c r="E600" i="9"/>
  <c r="D601" i="8"/>
  <c r="K601" i="8"/>
  <c r="L601" i="8"/>
  <c r="E601" i="9"/>
  <c r="D602" i="8"/>
  <c r="K602" i="8"/>
  <c r="D602" i="9"/>
  <c r="L602" i="8"/>
  <c r="E602" i="9"/>
  <c r="D603" i="8"/>
  <c r="K603" i="8"/>
  <c r="D603" i="9"/>
  <c r="L603" i="8"/>
  <c r="E603" i="9"/>
  <c r="D604" i="8"/>
  <c r="K604" i="8"/>
  <c r="D604" i="9"/>
  <c r="L604" i="8"/>
  <c r="E604" i="9"/>
  <c r="D605" i="8"/>
  <c r="K605" i="8"/>
  <c r="L605" i="8"/>
  <c r="E605" i="9"/>
  <c r="D606" i="8"/>
  <c r="K606" i="8"/>
  <c r="D606" i="9"/>
  <c r="L606" i="8"/>
  <c r="E606" i="9"/>
  <c r="D607" i="8"/>
  <c r="K607" i="8"/>
  <c r="D607" i="9"/>
  <c r="L607" i="8"/>
  <c r="E607" i="9"/>
  <c r="D608" i="8"/>
  <c r="K608" i="8"/>
  <c r="D608" i="9"/>
  <c r="L608" i="8"/>
  <c r="E608" i="9"/>
  <c r="D609" i="8"/>
  <c r="K609" i="8"/>
  <c r="L609" i="8"/>
  <c r="E609" i="9"/>
  <c r="D610" i="8"/>
  <c r="K610" i="8"/>
  <c r="D610" i="9"/>
  <c r="L610" i="8"/>
  <c r="E610" i="9"/>
  <c r="D611" i="8"/>
  <c r="K611" i="8"/>
  <c r="D611" i="9"/>
  <c r="L611" i="8"/>
  <c r="E611" i="9"/>
  <c r="D612" i="8"/>
  <c r="K612" i="8"/>
  <c r="D612" i="9"/>
  <c r="L612" i="8"/>
  <c r="E612" i="9"/>
  <c r="D613" i="8"/>
  <c r="K613" i="8"/>
  <c r="L613" i="8"/>
  <c r="E613" i="9"/>
  <c r="D614" i="8"/>
  <c r="K614" i="8"/>
  <c r="D614" i="9"/>
  <c r="L614" i="8"/>
  <c r="E614" i="9"/>
  <c r="D615" i="8"/>
  <c r="K615" i="8"/>
  <c r="D615" i="9"/>
  <c r="L615" i="8"/>
  <c r="E615" i="9"/>
  <c r="D616" i="8"/>
  <c r="K616" i="8"/>
  <c r="D616" i="9"/>
  <c r="L616" i="8"/>
  <c r="E616" i="9"/>
  <c r="D617" i="8"/>
  <c r="K617" i="8"/>
  <c r="L617" i="8"/>
  <c r="E617" i="9"/>
  <c r="D618" i="8"/>
  <c r="K618" i="8"/>
  <c r="D618" i="9"/>
  <c r="L618" i="8"/>
  <c r="E618" i="9"/>
  <c r="D619" i="8"/>
  <c r="K619" i="8"/>
  <c r="D619" i="9"/>
  <c r="L619" i="8"/>
  <c r="E619" i="9"/>
  <c r="D620" i="8"/>
  <c r="K620" i="8"/>
  <c r="D620" i="9"/>
  <c r="L620" i="8"/>
  <c r="E620" i="9"/>
  <c r="D621" i="8"/>
  <c r="K621" i="8"/>
  <c r="L621" i="8"/>
  <c r="E621" i="9"/>
  <c r="D622" i="8"/>
  <c r="K622" i="8"/>
  <c r="D622" i="9"/>
  <c r="L622" i="8"/>
  <c r="E622" i="9"/>
  <c r="D623" i="8"/>
  <c r="K623" i="8"/>
  <c r="D623" i="9"/>
  <c r="L623" i="8"/>
  <c r="E623" i="9"/>
  <c r="D624" i="8"/>
  <c r="K624" i="8"/>
  <c r="D624" i="9"/>
  <c r="L624" i="8"/>
  <c r="E624" i="9"/>
  <c r="D625" i="8"/>
  <c r="K625" i="8"/>
  <c r="D625" i="9"/>
  <c r="L625" i="8"/>
  <c r="E625" i="9"/>
  <c r="D626" i="8"/>
  <c r="K626" i="8"/>
  <c r="L626" i="8"/>
  <c r="E626" i="9"/>
  <c r="D627" i="8"/>
  <c r="K627" i="8"/>
  <c r="D627" i="9"/>
  <c r="L627" i="8"/>
  <c r="E627" i="9"/>
  <c r="D628" i="8"/>
  <c r="K628" i="8"/>
  <c r="D628" i="9"/>
  <c r="L628" i="8"/>
  <c r="E628" i="9"/>
  <c r="D629" i="8"/>
  <c r="K629" i="8"/>
  <c r="D629" i="9"/>
  <c r="L629" i="8"/>
  <c r="E629" i="9"/>
  <c r="D630" i="8"/>
  <c r="K630" i="8"/>
  <c r="L630" i="8"/>
  <c r="E630" i="9"/>
  <c r="D631" i="8"/>
  <c r="K631" i="8"/>
  <c r="D631" i="9"/>
  <c r="L631" i="8"/>
  <c r="E631" i="9"/>
  <c r="D632" i="8"/>
  <c r="K632" i="8"/>
  <c r="D632" i="9"/>
  <c r="L632" i="8"/>
  <c r="E632" i="9"/>
  <c r="D633" i="8"/>
  <c r="K633" i="8"/>
  <c r="D633" i="9"/>
  <c r="L633" i="8"/>
  <c r="E633" i="9"/>
  <c r="D634" i="8"/>
  <c r="K634" i="8"/>
  <c r="L634" i="8"/>
  <c r="E634" i="9"/>
  <c r="D635" i="8"/>
  <c r="K635" i="8"/>
  <c r="D635" i="9"/>
  <c r="L635" i="8"/>
  <c r="E635" i="9"/>
  <c r="D636" i="8"/>
  <c r="K636" i="8"/>
  <c r="D636" i="9"/>
  <c r="L636" i="8"/>
  <c r="E636" i="9"/>
  <c r="D637" i="8"/>
  <c r="K637" i="8"/>
  <c r="D637" i="9"/>
  <c r="L637" i="8"/>
  <c r="E637" i="9"/>
  <c r="D638" i="8"/>
  <c r="K638" i="8"/>
  <c r="L638" i="8"/>
  <c r="E638" i="9"/>
  <c r="D639" i="8"/>
  <c r="K639" i="8"/>
  <c r="D639" i="9"/>
  <c r="L639" i="8"/>
  <c r="E639" i="9"/>
  <c r="D640" i="8"/>
  <c r="K640" i="8"/>
  <c r="D640" i="9"/>
  <c r="L640" i="8"/>
  <c r="E640" i="9"/>
  <c r="D641" i="8"/>
  <c r="K641" i="8"/>
  <c r="D641" i="9"/>
  <c r="L641" i="8"/>
  <c r="E641" i="9"/>
  <c r="D642" i="8"/>
  <c r="K642" i="8"/>
  <c r="L642" i="8"/>
  <c r="E642" i="9"/>
  <c r="D643" i="8"/>
  <c r="K643" i="8"/>
  <c r="D643" i="9"/>
  <c r="L643" i="8"/>
  <c r="E643" i="9"/>
  <c r="D644" i="8"/>
  <c r="K644" i="8"/>
  <c r="D644" i="9"/>
  <c r="L644" i="8"/>
  <c r="E644" i="9"/>
  <c r="D645" i="8"/>
  <c r="K645" i="8"/>
  <c r="D645" i="9"/>
  <c r="L645" i="8"/>
  <c r="E645" i="9"/>
  <c r="D646" i="8"/>
  <c r="K646" i="8"/>
  <c r="L646" i="8"/>
  <c r="E646" i="9"/>
  <c r="D647" i="8"/>
  <c r="K647" i="8"/>
  <c r="D647" i="9"/>
  <c r="L647" i="8"/>
  <c r="E647" i="9"/>
  <c r="D648" i="8"/>
  <c r="K648" i="8"/>
  <c r="D648" i="9"/>
  <c r="L648" i="8"/>
  <c r="E648" i="9"/>
  <c r="D649" i="8"/>
  <c r="K649" i="8"/>
  <c r="D649" i="9"/>
  <c r="L649" i="8"/>
  <c r="E649" i="9"/>
  <c r="D650" i="8"/>
  <c r="K650" i="8"/>
  <c r="L650" i="8"/>
  <c r="E650" i="9"/>
  <c r="D651" i="8"/>
  <c r="K651" i="8"/>
  <c r="D651" i="9"/>
  <c r="L651" i="8"/>
  <c r="E651" i="9"/>
  <c r="D652" i="8"/>
  <c r="K652" i="8"/>
  <c r="D652" i="9"/>
  <c r="L652" i="8"/>
  <c r="E652" i="9"/>
  <c r="D653" i="8"/>
  <c r="K653" i="8"/>
  <c r="D653" i="9"/>
  <c r="L653" i="8"/>
  <c r="E653" i="9"/>
  <c r="D654" i="8"/>
  <c r="K654" i="8"/>
  <c r="L654" i="8"/>
  <c r="E654" i="9"/>
  <c r="D655" i="8"/>
  <c r="K655" i="8"/>
  <c r="D655" i="9"/>
  <c r="L655" i="8"/>
  <c r="E655" i="9"/>
  <c r="D656" i="8"/>
  <c r="K656" i="8"/>
  <c r="D656" i="9"/>
  <c r="L656" i="8"/>
  <c r="E656" i="9"/>
  <c r="D657" i="8"/>
  <c r="K657" i="8"/>
  <c r="D657" i="9"/>
  <c r="L657" i="8"/>
  <c r="E657" i="9"/>
  <c r="D658" i="8"/>
  <c r="K658" i="8"/>
  <c r="L658" i="8"/>
  <c r="E658" i="9"/>
  <c r="D659" i="8"/>
  <c r="K659" i="8"/>
  <c r="D659" i="9"/>
  <c r="L659" i="8"/>
  <c r="E659" i="9"/>
  <c r="D660" i="8"/>
  <c r="K660" i="8"/>
  <c r="D660" i="9"/>
  <c r="L660" i="8"/>
  <c r="E660" i="9"/>
  <c r="D661" i="8"/>
  <c r="K661" i="8"/>
  <c r="D661" i="9"/>
  <c r="L661" i="8"/>
  <c r="E661" i="9"/>
  <c r="D662" i="8"/>
  <c r="K662" i="8"/>
  <c r="L662" i="8"/>
  <c r="E662" i="9"/>
  <c r="D663" i="8"/>
  <c r="K663" i="8"/>
  <c r="D663" i="9"/>
  <c r="L663" i="8"/>
  <c r="E663" i="9"/>
  <c r="D664" i="8"/>
  <c r="K664" i="8"/>
  <c r="D664" i="9"/>
  <c r="L664" i="8"/>
  <c r="E664" i="9"/>
  <c r="D665" i="8"/>
  <c r="K665" i="8"/>
  <c r="D665" i="9"/>
  <c r="L665" i="8"/>
  <c r="E665" i="9"/>
  <c r="D666" i="8"/>
  <c r="K666" i="8"/>
  <c r="L666" i="8"/>
  <c r="E666" i="9"/>
  <c r="D667" i="8"/>
  <c r="K667" i="8"/>
  <c r="D667" i="9"/>
  <c r="L667" i="8"/>
  <c r="E667" i="9"/>
  <c r="D668" i="8"/>
  <c r="K668" i="8"/>
  <c r="D668" i="9"/>
  <c r="L668" i="8"/>
  <c r="E668" i="9"/>
  <c r="D669" i="8"/>
  <c r="K669" i="8"/>
  <c r="D669" i="9"/>
  <c r="L669" i="8"/>
  <c r="E669" i="9"/>
  <c r="D670" i="8"/>
  <c r="K670" i="8"/>
  <c r="L670" i="8"/>
  <c r="E670" i="9"/>
  <c r="D671" i="8"/>
  <c r="K671" i="8"/>
  <c r="D671" i="9"/>
  <c r="L671" i="8"/>
  <c r="E671" i="9"/>
  <c r="D672" i="8"/>
  <c r="K672" i="8"/>
  <c r="D672" i="9"/>
  <c r="L672" i="8"/>
  <c r="E672" i="9"/>
  <c r="D673" i="8"/>
  <c r="K673" i="8"/>
  <c r="D673" i="9"/>
  <c r="L673" i="8"/>
  <c r="E673" i="9"/>
  <c r="D674" i="8"/>
  <c r="K674" i="8"/>
  <c r="L674" i="8"/>
  <c r="E674" i="9"/>
  <c r="D675" i="8"/>
  <c r="K675" i="8"/>
  <c r="D675" i="9"/>
  <c r="L675" i="8"/>
  <c r="E675" i="9"/>
  <c r="D676" i="8"/>
  <c r="K676" i="8"/>
  <c r="D676" i="9"/>
  <c r="L676" i="8"/>
  <c r="E676" i="9"/>
  <c r="D677" i="8"/>
  <c r="K677" i="8"/>
  <c r="D677" i="9"/>
  <c r="L677" i="8"/>
  <c r="E677" i="9"/>
  <c r="D678" i="8"/>
  <c r="K678" i="8"/>
  <c r="L678" i="8"/>
  <c r="E678" i="9"/>
  <c r="D679" i="8"/>
  <c r="K679" i="8"/>
  <c r="D679" i="9"/>
  <c r="L679" i="8"/>
  <c r="E679" i="9"/>
  <c r="D680" i="8"/>
  <c r="K680" i="8"/>
  <c r="D680" i="9"/>
  <c r="L680" i="8"/>
  <c r="E680" i="9"/>
  <c r="D681" i="8"/>
  <c r="K681" i="8"/>
  <c r="D681" i="9"/>
  <c r="L681" i="8"/>
  <c r="E681" i="9"/>
  <c r="D682" i="8"/>
  <c r="K682" i="8"/>
  <c r="L682" i="8"/>
  <c r="E682" i="9"/>
  <c r="D683" i="8"/>
  <c r="K683" i="8"/>
  <c r="D683" i="9"/>
  <c r="L683" i="8"/>
  <c r="E683" i="9"/>
  <c r="D684" i="8"/>
  <c r="K684" i="8"/>
  <c r="D684" i="9"/>
  <c r="L684" i="8"/>
  <c r="E684" i="9"/>
  <c r="D685" i="8"/>
  <c r="K685" i="8"/>
  <c r="D685" i="9"/>
  <c r="L685" i="8"/>
  <c r="E685" i="9"/>
  <c r="D686" i="8"/>
  <c r="K686" i="8"/>
  <c r="L686" i="8"/>
  <c r="E686" i="9"/>
  <c r="D687" i="8"/>
  <c r="K687" i="8"/>
  <c r="D687" i="9"/>
  <c r="L687" i="8"/>
  <c r="E687" i="9"/>
  <c r="D688" i="8"/>
  <c r="K688" i="8"/>
  <c r="D688" i="9"/>
  <c r="L688" i="8"/>
  <c r="E688" i="9"/>
  <c r="D689" i="8"/>
  <c r="K689" i="8"/>
  <c r="D689" i="9"/>
  <c r="L689" i="8"/>
  <c r="E689" i="9"/>
  <c r="D690" i="8"/>
  <c r="K690" i="8"/>
  <c r="L690" i="8"/>
  <c r="E690" i="9"/>
  <c r="D691" i="8"/>
  <c r="K691" i="8"/>
  <c r="D691" i="9"/>
  <c r="L691" i="8"/>
  <c r="E691" i="9"/>
  <c r="D692" i="8"/>
  <c r="K692" i="8"/>
  <c r="D692" i="9"/>
  <c r="L692" i="8"/>
  <c r="E692" i="9"/>
  <c r="D693" i="8"/>
  <c r="K693" i="8"/>
  <c r="D693" i="9"/>
  <c r="L693" i="8"/>
  <c r="E693" i="9"/>
  <c r="D694" i="8"/>
  <c r="K694" i="8"/>
  <c r="L694" i="8"/>
  <c r="E694" i="9"/>
  <c r="D695" i="8"/>
  <c r="K695" i="8"/>
  <c r="D695" i="9"/>
  <c r="L695" i="8"/>
  <c r="E695" i="9"/>
  <c r="D696" i="8"/>
  <c r="K696" i="8"/>
  <c r="L696" i="8"/>
  <c r="E696" i="9"/>
  <c r="D697" i="8"/>
  <c r="K697" i="8"/>
  <c r="L697" i="8"/>
  <c r="E697" i="9"/>
  <c r="D698" i="8"/>
  <c r="K698" i="8"/>
  <c r="D698" i="9"/>
  <c r="L698" i="8"/>
  <c r="E698" i="9"/>
  <c r="D699" i="8"/>
  <c r="K699" i="8"/>
  <c r="D699" i="9"/>
  <c r="L699" i="8"/>
  <c r="E699" i="9"/>
  <c r="D700" i="8"/>
  <c r="K700" i="8"/>
  <c r="L700" i="8"/>
  <c r="E700" i="9"/>
  <c r="D701" i="8"/>
  <c r="K701" i="8"/>
  <c r="D701" i="9"/>
  <c r="L701" i="8"/>
  <c r="E701" i="9"/>
  <c r="D702" i="8"/>
  <c r="K702" i="8"/>
  <c r="D702" i="9"/>
  <c r="L702" i="8"/>
  <c r="E702" i="9"/>
  <c r="D703" i="8"/>
  <c r="K703" i="8"/>
  <c r="D703" i="9"/>
  <c r="L703" i="8"/>
  <c r="E703" i="9"/>
  <c r="D704" i="8"/>
  <c r="K704" i="8"/>
  <c r="L704" i="8"/>
  <c r="E704" i="9"/>
  <c r="D705" i="8"/>
  <c r="K705" i="8"/>
  <c r="D705" i="9"/>
  <c r="L705" i="8"/>
  <c r="E705" i="9"/>
  <c r="D706" i="8"/>
  <c r="K706" i="8"/>
  <c r="D706" i="9"/>
  <c r="L706" i="8"/>
  <c r="E706" i="9"/>
  <c r="D707" i="8"/>
  <c r="K707" i="8"/>
  <c r="D707" i="9"/>
  <c r="L707" i="8"/>
  <c r="E707" i="9"/>
  <c r="D708" i="8"/>
  <c r="K708" i="8"/>
  <c r="L708" i="8"/>
  <c r="E708" i="9"/>
  <c r="D709" i="8"/>
  <c r="K709" i="8"/>
  <c r="D709" i="9"/>
  <c r="L709" i="8"/>
  <c r="E709" i="9"/>
  <c r="D710" i="8"/>
  <c r="K710" i="8"/>
  <c r="D710" i="9"/>
  <c r="L710" i="8"/>
  <c r="E710" i="9"/>
  <c r="D711" i="8"/>
  <c r="K711" i="8"/>
  <c r="D711" i="9"/>
  <c r="L711" i="8"/>
  <c r="E711" i="9"/>
  <c r="D712" i="8"/>
  <c r="K712" i="8"/>
  <c r="L712" i="8"/>
  <c r="E712" i="9"/>
  <c r="D713" i="8"/>
  <c r="K713" i="8"/>
  <c r="D713" i="9"/>
  <c r="L713" i="8"/>
  <c r="E713" i="9"/>
  <c r="D714" i="8"/>
  <c r="K714" i="8"/>
  <c r="D714" i="9"/>
  <c r="L714" i="8"/>
  <c r="E714" i="9"/>
  <c r="D715" i="8"/>
  <c r="K715" i="8"/>
  <c r="D715" i="9"/>
  <c r="L715" i="8"/>
  <c r="E715" i="9"/>
  <c r="D716" i="8"/>
  <c r="K716" i="8"/>
  <c r="L716" i="8"/>
  <c r="E716" i="9"/>
  <c r="D717" i="8"/>
  <c r="K717" i="8"/>
  <c r="D717" i="9"/>
  <c r="L717" i="8"/>
  <c r="E717" i="9"/>
  <c r="D718" i="8"/>
  <c r="K718" i="8"/>
  <c r="D718" i="9"/>
  <c r="L718" i="8"/>
  <c r="E718" i="9"/>
  <c r="D719" i="8"/>
  <c r="K719" i="8"/>
  <c r="D719" i="9"/>
  <c r="L719" i="8"/>
  <c r="E719" i="9"/>
  <c r="D720" i="8"/>
  <c r="K720" i="8"/>
  <c r="L720" i="8"/>
  <c r="E720" i="9"/>
  <c r="D721" i="8"/>
  <c r="K721" i="8"/>
  <c r="D721" i="9"/>
  <c r="L721" i="8"/>
  <c r="E721" i="9"/>
  <c r="D722" i="8"/>
  <c r="K722" i="8"/>
  <c r="D722" i="9"/>
  <c r="L722" i="8"/>
  <c r="E722" i="9"/>
  <c r="D723" i="8"/>
  <c r="K723" i="8"/>
  <c r="D723" i="9"/>
  <c r="L723" i="8"/>
  <c r="E723" i="9"/>
  <c r="D724" i="8"/>
  <c r="K724" i="8"/>
  <c r="L724" i="8"/>
  <c r="E724" i="9"/>
  <c r="D725" i="8"/>
  <c r="K725" i="8"/>
  <c r="D725" i="9"/>
  <c r="L725" i="8"/>
  <c r="E725" i="9"/>
  <c r="D726" i="8"/>
  <c r="K726" i="8"/>
  <c r="D726" i="9"/>
  <c r="L726" i="8"/>
  <c r="E726" i="9"/>
  <c r="D727" i="8"/>
  <c r="K727" i="8"/>
  <c r="D727" i="9"/>
  <c r="L727" i="8"/>
  <c r="E727" i="9"/>
  <c r="D728" i="8"/>
  <c r="K728" i="8"/>
  <c r="L728" i="8"/>
  <c r="E728" i="9"/>
  <c r="D729" i="8"/>
  <c r="K729" i="8"/>
  <c r="D729" i="9"/>
  <c r="L729" i="8"/>
  <c r="E729" i="9"/>
  <c r="D730" i="8"/>
  <c r="K730" i="8"/>
  <c r="D730" i="9"/>
  <c r="L730" i="8"/>
  <c r="E730" i="9"/>
  <c r="D731" i="8"/>
  <c r="K731" i="8"/>
  <c r="D731" i="9"/>
  <c r="L731" i="8"/>
  <c r="E731" i="9"/>
  <c r="D732" i="8"/>
  <c r="K732" i="8"/>
  <c r="L732" i="8"/>
  <c r="E732" i="9"/>
  <c r="D733" i="8"/>
  <c r="K733" i="8"/>
  <c r="D733" i="9"/>
  <c r="L733" i="8"/>
  <c r="E733" i="9"/>
  <c r="D734" i="8"/>
  <c r="K734" i="8"/>
  <c r="D734" i="9"/>
  <c r="L734" i="8"/>
  <c r="E734" i="9"/>
  <c r="D735" i="8"/>
  <c r="K735" i="8"/>
  <c r="D735" i="9"/>
  <c r="L735" i="8"/>
  <c r="E735" i="9"/>
  <c r="D736" i="8"/>
  <c r="K736" i="8"/>
  <c r="L736" i="8"/>
  <c r="E736" i="9"/>
  <c r="D737" i="8"/>
  <c r="K737" i="8"/>
  <c r="D737" i="9"/>
  <c r="L737" i="8"/>
  <c r="E737" i="9"/>
  <c r="D738" i="8"/>
  <c r="K738" i="8"/>
  <c r="D738" i="9"/>
  <c r="L738" i="8"/>
  <c r="E738" i="9"/>
  <c r="D739" i="8"/>
  <c r="K739" i="8"/>
  <c r="D739" i="9"/>
  <c r="L739" i="8"/>
  <c r="E739" i="9"/>
  <c r="D740" i="8"/>
  <c r="K740" i="8"/>
  <c r="L740" i="8"/>
  <c r="E740" i="9"/>
  <c r="D741" i="8"/>
  <c r="K741" i="8"/>
  <c r="D741" i="9"/>
  <c r="L741" i="8"/>
  <c r="E741" i="9"/>
  <c r="D742" i="8"/>
  <c r="K742" i="8"/>
  <c r="D742" i="9"/>
  <c r="L742" i="8"/>
  <c r="E742" i="9"/>
  <c r="D743" i="8"/>
  <c r="K743" i="8"/>
  <c r="D743" i="9"/>
  <c r="L743" i="8"/>
  <c r="E743" i="9"/>
  <c r="D744" i="8"/>
  <c r="K744" i="8"/>
  <c r="L744" i="8"/>
  <c r="E744" i="9"/>
  <c r="D745" i="8"/>
  <c r="K745" i="8"/>
  <c r="D745" i="9"/>
  <c r="L745" i="8"/>
  <c r="E745" i="9"/>
  <c r="D746" i="8"/>
  <c r="K746" i="8"/>
  <c r="D746" i="9"/>
  <c r="L746" i="8"/>
  <c r="E746" i="9"/>
  <c r="D747" i="8"/>
  <c r="K747" i="8"/>
  <c r="D747" i="9"/>
  <c r="L747" i="8"/>
  <c r="E747" i="9"/>
  <c r="D748" i="8"/>
  <c r="K748" i="8"/>
  <c r="L748" i="8"/>
  <c r="E748" i="9"/>
  <c r="E6" i="8"/>
  <c r="E7" i="8"/>
  <c r="E8" i="8"/>
  <c r="G8" i="8"/>
  <c r="H8" i="8"/>
  <c r="E9" i="8"/>
  <c r="E10" i="8"/>
  <c r="E11" i="8"/>
  <c r="E12" i="8"/>
  <c r="E13" i="8"/>
  <c r="G13" i="8"/>
  <c r="H13" i="8"/>
  <c r="E14" i="8"/>
  <c r="E15" i="8"/>
  <c r="G15" i="8"/>
  <c r="H15" i="8"/>
  <c r="E16" i="8"/>
  <c r="E17" i="8"/>
  <c r="E18" i="8"/>
  <c r="G18" i="8"/>
  <c r="H18" i="8"/>
  <c r="E19" i="8"/>
  <c r="E20" i="8"/>
  <c r="G20" i="8"/>
  <c r="H20" i="8"/>
  <c r="E21" i="8"/>
  <c r="E22" i="8"/>
  <c r="E23" i="8"/>
  <c r="G23" i="8"/>
  <c r="H23" i="8"/>
  <c r="E24" i="8"/>
  <c r="E25" i="8"/>
  <c r="E26" i="8"/>
  <c r="G26" i="8"/>
  <c r="H26" i="8"/>
  <c r="E27" i="8"/>
  <c r="E28" i="8"/>
  <c r="E29" i="8"/>
  <c r="E30" i="8"/>
  <c r="G30" i="8"/>
  <c r="H30" i="8"/>
  <c r="E31" i="8"/>
  <c r="E32" i="8"/>
  <c r="E33" i="8"/>
  <c r="E34" i="8"/>
  <c r="G34" i="8"/>
  <c r="H34" i="8"/>
  <c r="E35" i="8"/>
  <c r="E36" i="8"/>
  <c r="E37" i="8"/>
  <c r="E38" i="8"/>
  <c r="G38" i="8"/>
  <c r="H38" i="8"/>
  <c r="E39" i="8"/>
  <c r="E40" i="8"/>
  <c r="E41" i="8"/>
  <c r="E42" i="8"/>
  <c r="G42" i="8"/>
  <c r="H42" i="8"/>
  <c r="E43" i="8"/>
  <c r="E44" i="8"/>
  <c r="E45" i="8"/>
  <c r="E46" i="8"/>
  <c r="G46" i="8"/>
  <c r="H46" i="8"/>
  <c r="E47" i="8"/>
  <c r="E48" i="8"/>
  <c r="E49" i="8"/>
  <c r="G49" i="8"/>
  <c r="H49" i="8"/>
  <c r="E50" i="8"/>
  <c r="E51" i="8"/>
  <c r="E52" i="8"/>
  <c r="E53" i="8"/>
  <c r="E54" i="8"/>
  <c r="E55" i="8"/>
  <c r="G55" i="8"/>
  <c r="H55" i="8"/>
  <c r="E56" i="8"/>
  <c r="E57" i="8"/>
  <c r="E58" i="8"/>
  <c r="E59" i="8"/>
  <c r="G59" i="8"/>
  <c r="H59" i="8"/>
  <c r="E60" i="8"/>
  <c r="E61" i="8"/>
  <c r="E62" i="8"/>
  <c r="E63" i="8"/>
  <c r="E64" i="8"/>
  <c r="G64" i="8"/>
  <c r="H64" i="8"/>
  <c r="E65" i="8"/>
  <c r="E66" i="8"/>
  <c r="E67" i="8"/>
  <c r="G67" i="8"/>
  <c r="H67" i="8"/>
  <c r="E68" i="8"/>
  <c r="E69" i="8"/>
  <c r="E70" i="8"/>
  <c r="E71" i="8"/>
  <c r="G71" i="8"/>
  <c r="H71" i="8"/>
  <c r="E72" i="8"/>
  <c r="E73" i="8"/>
  <c r="E74" i="8"/>
  <c r="G74" i="8"/>
  <c r="H74" i="8"/>
  <c r="E75" i="8"/>
  <c r="E76" i="8"/>
  <c r="E77" i="8"/>
  <c r="E78" i="8"/>
  <c r="E79" i="8"/>
  <c r="E80" i="8"/>
  <c r="G80" i="8"/>
  <c r="H80" i="8"/>
  <c r="E81" i="8"/>
  <c r="E82" i="8"/>
  <c r="E83" i="8"/>
  <c r="E84" i="8"/>
  <c r="E85" i="8"/>
  <c r="G85" i="8"/>
  <c r="H85" i="8"/>
  <c r="E86" i="8"/>
  <c r="E87" i="8"/>
  <c r="E88" i="8"/>
  <c r="E89" i="8"/>
  <c r="E90" i="8"/>
  <c r="E91" i="8"/>
  <c r="E92" i="8"/>
  <c r="G92" i="8"/>
  <c r="H92" i="8"/>
  <c r="E93" i="8"/>
  <c r="E94" i="8"/>
  <c r="E95" i="8"/>
  <c r="E96" i="8"/>
  <c r="G96" i="8"/>
  <c r="H96" i="8"/>
  <c r="E97" i="8"/>
  <c r="E98" i="8"/>
  <c r="E99" i="8"/>
  <c r="E100" i="8"/>
  <c r="E101" i="8"/>
  <c r="G101" i="8"/>
  <c r="H101" i="8"/>
  <c r="E102" i="8"/>
  <c r="E103" i="8"/>
  <c r="E104" i="8"/>
  <c r="E105" i="8"/>
  <c r="G105" i="8"/>
  <c r="H105" i="8"/>
  <c r="E106" i="8"/>
  <c r="E107" i="8"/>
  <c r="E108" i="8"/>
  <c r="E109" i="8"/>
  <c r="E110" i="8"/>
  <c r="E111" i="8"/>
  <c r="E112" i="8"/>
  <c r="G112" i="8"/>
  <c r="H112" i="8"/>
  <c r="E113" i="8"/>
  <c r="E114" i="8"/>
  <c r="E115" i="8"/>
  <c r="E116" i="8"/>
  <c r="E117" i="8"/>
  <c r="E118" i="8"/>
  <c r="G118" i="8"/>
  <c r="H118" i="8"/>
  <c r="E119" i="8"/>
  <c r="E120" i="8"/>
  <c r="E121" i="8"/>
  <c r="E122" i="8"/>
  <c r="E123" i="8"/>
  <c r="E124" i="8"/>
  <c r="E125" i="8"/>
  <c r="G125" i="8"/>
  <c r="H125" i="8"/>
  <c r="E126" i="8"/>
  <c r="E127" i="8"/>
  <c r="E128" i="8"/>
  <c r="E129" i="8"/>
  <c r="G129" i="8"/>
  <c r="H129" i="8"/>
  <c r="E130" i="8"/>
  <c r="E131" i="8"/>
  <c r="E132" i="8"/>
  <c r="E133" i="8"/>
  <c r="G133" i="8"/>
  <c r="H133" i="8"/>
  <c r="E134" i="8"/>
  <c r="E135" i="8"/>
  <c r="E136" i="8"/>
  <c r="E137" i="8"/>
  <c r="G137" i="8"/>
  <c r="H137" i="8"/>
  <c r="E138" i="8"/>
  <c r="E139" i="8"/>
  <c r="E140" i="8"/>
  <c r="E141" i="8"/>
  <c r="G141" i="8"/>
  <c r="H141" i="8"/>
  <c r="E142" i="8"/>
  <c r="E143" i="8"/>
  <c r="E144" i="8"/>
  <c r="E145" i="8"/>
  <c r="E146" i="8"/>
  <c r="G146" i="8"/>
  <c r="H146" i="8"/>
  <c r="E147" i="8"/>
  <c r="E148" i="8"/>
  <c r="E149" i="8"/>
  <c r="G149" i="8"/>
  <c r="H149" i="8"/>
  <c r="E150" i="8"/>
  <c r="E151" i="8"/>
  <c r="E152" i="8"/>
  <c r="E153" i="8"/>
  <c r="E154" i="8"/>
  <c r="E155" i="8"/>
  <c r="E156" i="8"/>
  <c r="E157" i="8"/>
  <c r="G157" i="8"/>
  <c r="H157" i="8"/>
  <c r="E158" i="8"/>
  <c r="E159" i="8"/>
  <c r="E160" i="8"/>
  <c r="E161" i="8"/>
  <c r="G161" i="8"/>
  <c r="H161" i="8"/>
  <c r="E162" i="8"/>
  <c r="E163" i="8"/>
  <c r="E164" i="8"/>
  <c r="E165" i="8"/>
  <c r="G165" i="8"/>
  <c r="H165" i="8"/>
  <c r="E166" i="8"/>
  <c r="E167" i="8"/>
  <c r="E168" i="8"/>
  <c r="E169" i="8"/>
  <c r="E170" i="8"/>
  <c r="E171" i="8"/>
  <c r="E172" i="8"/>
  <c r="G172" i="8"/>
  <c r="H172" i="8"/>
  <c r="E173" i="8"/>
  <c r="E174" i="8"/>
  <c r="E175" i="8"/>
  <c r="E176" i="8"/>
  <c r="E177" i="8"/>
  <c r="E178" i="8"/>
  <c r="E179" i="8"/>
  <c r="G179" i="8"/>
  <c r="H179" i="8"/>
  <c r="E180" i="8"/>
  <c r="E181" i="8"/>
  <c r="E182" i="8"/>
  <c r="G182" i="8"/>
  <c r="H182" i="8"/>
  <c r="E183" i="8"/>
  <c r="E184" i="8"/>
  <c r="E185" i="8"/>
  <c r="G185" i="8"/>
  <c r="H185" i="8"/>
  <c r="E186" i="8"/>
  <c r="E187" i="8"/>
  <c r="E188" i="8"/>
  <c r="G188" i="8"/>
  <c r="H188" i="8"/>
  <c r="E189" i="8"/>
  <c r="E190" i="8"/>
  <c r="G190" i="8"/>
  <c r="H190" i="8"/>
  <c r="E191" i="8"/>
  <c r="E192" i="8"/>
  <c r="E193" i="8"/>
  <c r="G193" i="8"/>
  <c r="H193" i="8"/>
  <c r="E194" i="8"/>
  <c r="E195" i="8"/>
  <c r="G195" i="8"/>
  <c r="H195" i="8"/>
  <c r="E196" i="8"/>
  <c r="E197" i="8"/>
  <c r="E198" i="8"/>
  <c r="E199" i="8"/>
  <c r="G199" i="8"/>
  <c r="H199" i="8"/>
  <c r="E200" i="8"/>
  <c r="E201" i="8"/>
  <c r="E202" i="8"/>
  <c r="E203" i="8"/>
  <c r="G203" i="8"/>
  <c r="H203" i="8"/>
  <c r="E204" i="8"/>
  <c r="E205" i="8"/>
  <c r="E206" i="8"/>
  <c r="E207" i="8"/>
  <c r="G207" i="8"/>
  <c r="H207" i="8"/>
  <c r="E208" i="8"/>
  <c r="E209" i="8"/>
  <c r="E210" i="8"/>
  <c r="G210" i="8"/>
  <c r="H210" i="8"/>
  <c r="E211" i="8"/>
  <c r="E212" i="8"/>
  <c r="G212" i="8"/>
  <c r="H212" i="8"/>
  <c r="E213" i="8"/>
  <c r="E214" i="8"/>
  <c r="E215" i="8"/>
  <c r="E216" i="8"/>
  <c r="G216" i="8"/>
  <c r="H216" i="8"/>
  <c r="E217" i="8"/>
  <c r="E218" i="8"/>
  <c r="G218" i="8"/>
  <c r="H218" i="8"/>
  <c r="E219" i="8"/>
  <c r="E220" i="8"/>
  <c r="E221" i="8"/>
  <c r="G221" i="8"/>
  <c r="H221" i="8"/>
  <c r="E222" i="8"/>
  <c r="E223" i="8"/>
  <c r="E224" i="8"/>
  <c r="E225" i="8"/>
  <c r="G225" i="8"/>
  <c r="H225" i="8"/>
  <c r="E226" i="8"/>
  <c r="E227" i="8"/>
  <c r="E228" i="8"/>
  <c r="E229" i="8"/>
  <c r="E230" i="8"/>
  <c r="G230" i="8"/>
  <c r="H230" i="8"/>
  <c r="E231" i="8"/>
  <c r="E232" i="8"/>
  <c r="G232" i="8"/>
  <c r="H232" i="8"/>
  <c r="E233" i="8"/>
  <c r="E234" i="8"/>
  <c r="E235" i="8"/>
  <c r="G235" i="8"/>
  <c r="H235" i="8"/>
  <c r="E236" i="8"/>
  <c r="E237" i="8"/>
  <c r="E238" i="8"/>
  <c r="E239" i="8"/>
  <c r="G239" i="8"/>
  <c r="H239" i="8"/>
  <c r="E240" i="8"/>
  <c r="E241" i="8"/>
  <c r="E242" i="8"/>
  <c r="E243" i="8"/>
  <c r="G243" i="8"/>
  <c r="H243" i="8"/>
  <c r="E244" i="8"/>
  <c r="E245" i="8"/>
  <c r="G245" i="8"/>
  <c r="H245" i="8"/>
  <c r="E246" i="8"/>
  <c r="E247" i="8"/>
  <c r="E248" i="8"/>
  <c r="G248" i="8"/>
  <c r="H248" i="8"/>
  <c r="E249" i="8"/>
  <c r="E250" i="8"/>
  <c r="E251" i="8"/>
  <c r="E252" i="8"/>
  <c r="G252" i="8"/>
  <c r="H252" i="8"/>
  <c r="E253" i="8"/>
  <c r="E254" i="8"/>
  <c r="E255" i="8"/>
  <c r="E256" i="8"/>
  <c r="G256" i="8"/>
  <c r="H256" i="8"/>
  <c r="E257" i="8"/>
  <c r="E258" i="8"/>
  <c r="E259" i="8"/>
  <c r="E260" i="8"/>
  <c r="E261" i="8"/>
  <c r="G261" i="8"/>
  <c r="H261" i="8"/>
  <c r="E262" i="8"/>
  <c r="E263" i="8"/>
  <c r="E264" i="8"/>
  <c r="E265" i="8"/>
  <c r="G265" i="8"/>
  <c r="H265" i="8"/>
  <c r="E266" i="8"/>
  <c r="E267" i="8"/>
  <c r="E268" i="8"/>
  <c r="G268" i="8"/>
  <c r="H268" i="8"/>
  <c r="E269" i="8"/>
  <c r="E270" i="8"/>
  <c r="G270" i="8"/>
  <c r="H270" i="8"/>
  <c r="E271" i="8"/>
  <c r="E272" i="8"/>
  <c r="E273" i="8"/>
  <c r="E274" i="8"/>
  <c r="G274" i="8"/>
  <c r="H274" i="8"/>
  <c r="E275" i="8"/>
  <c r="E276" i="8"/>
  <c r="E277" i="8"/>
  <c r="E278" i="8"/>
  <c r="G278" i="8"/>
  <c r="H278" i="8"/>
  <c r="E279" i="8"/>
  <c r="E280" i="8"/>
  <c r="E281" i="8"/>
  <c r="E282" i="8"/>
  <c r="G282" i="8"/>
  <c r="H282" i="8"/>
  <c r="E283" i="8"/>
  <c r="E284" i="8"/>
  <c r="E285" i="8"/>
  <c r="E286" i="8"/>
  <c r="G286" i="8"/>
  <c r="H286" i="8"/>
  <c r="E287" i="8"/>
  <c r="E288" i="8"/>
  <c r="E289" i="8"/>
  <c r="E290" i="8"/>
  <c r="G290" i="8"/>
  <c r="H290" i="8"/>
  <c r="E291" i="8"/>
  <c r="E292" i="8"/>
  <c r="E293" i="8"/>
  <c r="E294" i="8"/>
  <c r="E295" i="8"/>
  <c r="G295" i="8"/>
  <c r="H295" i="8"/>
  <c r="E296" i="8"/>
  <c r="E297" i="8"/>
  <c r="E298" i="8"/>
  <c r="E299" i="8"/>
  <c r="G299" i="8"/>
  <c r="H299" i="8"/>
  <c r="E300" i="8"/>
  <c r="E301" i="8"/>
  <c r="E302" i="8"/>
  <c r="E303" i="8"/>
  <c r="E304" i="8"/>
  <c r="G304" i="8"/>
  <c r="H304" i="8"/>
  <c r="E305" i="8"/>
  <c r="E306" i="8"/>
  <c r="E307" i="8"/>
  <c r="E308" i="8"/>
  <c r="G308" i="8"/>
  <c r="H308" i="8"/>
  <c r="E309" i="8"/>
  <c r="E310" i="8"/>
  <c r="E311" i="8"/>
  <c r="E312" i="8"/>
  <c r="E313" i="8"/>
  <c r="G313" i="8"/>
  <c r="H313" i="8"/>
  <c r="E314" i="8"/>
  <c r="E315" i="8"/>
  <c r="E316" i="8"/>
  <c r="E317" i="8"/>
  <c r="G317" i="8"/>
  <c r="H317" i="8"/>
  <c r="E318" i="8"/>
  <c r="E319" i="8"/>
  <c r="E320" i="8"/>
  <c r="E321" i="8"/>
  <c r="E322" i="8"/>
  <c r="G322" i="8"/>
  <c r="H322" i="8"/>
  <c r="E323" i="8"/>
  <c r="E324" i="8"/>
  <c r="E325" i="8"/>
  <c r="E326" i="8"/>
  <c r="G326" i="8"/>
  <c r="H326" i="8"/>
  <c r="E327" i="8"/>
  <c r="E328" i="8"/>
  <c r="E329" i="8"/>
  <c r="E330" i="8"/>
  <c r="G330" i="8"/>
  <c r="H330" i="8"/>
  <c r="E331" i="8"/>
  <c r="E332" i="8"/>
  <c r="E333" i="8"/>
  <c r="E334" i="8"/>
  <c r="G334" i="8"/>
  <c r="H334" i="8"/>
  <c r="E335" i="8"/>
  <c r="E336" i="8"/>
  <c r="E337" i="8"/>
  <c r="E338" i="8"/>
  <c r="G338" i="8"/>
  <c r="H338" i="8"/>
  <c r="E339" i="8"/>
  <c r="E340" i="8"/>
  <c r="E341" i="8"/>
  <c r="E342" i="8"/>
  <c r="E343" i="8"/>
  <c r="E344" i="8"/>
  <c r="E345" i="8"/>
  <c r="E346" i="8"/>
  <c r="G346" i="8"/>
  <c r="H346" i="8"/>
  <c r="E347" i="8"/>
  <c r="E348" i="8"/>
  <c r="E349" i="8"/>
  <c r="E350" i="8"/>
  <c r="G350" i="8"/>
  <c r="H350" i="8"/>
  <c r="E351" i="8"/>
  <c r="E352" i="8"/>
  <c r="E353" i="8"/>
  <c r="E354" i="8"/>
  <c r="G354" i="8"/>
  <c r="H354" i="8"/>
  <c r="E355" i="8"/>
  <c r="E356" i="8"/>
  <c r="E357" i="8"/>
  <c r="E358" i="8"/>
  <c r="G358" i="8"/>
  <c r="H358" i="8"/>
  <c r="E359" i="8"/>
  <c r="E360" i="8"/>
  <c r="E361" i="8"/>
  <c r="E362" i="8"/>
  <c r="E363" i="8"/>
  <c r="G363" i="8"/>
  <c r="H363" i="8"/>
  <c r="E364" i="8"/>
  <c r="E365" i="8"/>
  <c r="E366" i="8"/>
  <c r="E367" i="8"/>
  <c r="E368" i="8"/>
  <c r="G368" i="8"/>
  <c r="H368" i="8"/>
  <c r="E369" i="8"/>
  <c r="E370" i="8"/>
  <c r="E371" i="8"/>
  <c r="E372" i="8"/>
  <c r="G372" i="8"/>
  <c r="H372" i="8"/>
  <c r="E373" i="8"/>
  <c r="E374" i="8"/>
  <c r="E375" i="8"/>
  <c r="E376" i="8"/>
  <c r="E377" i="8"/>
  <c r="G377" i="8"/>
  <c r="H377" i="8"/>
  <c r="E378" i="8"/>
  <c r="E379" i="8"/>
  <c r="E380" i="8"/>
  <c r="E381" i="8"/>
  <c r="G381" i="8"/>
  <c r="H381" i="8"/>
  <c r="E382" i="8"/>
  <c r="E383" i="8"/>
  <c r="E384" i="8"/>
  <c r="E385" i="8"/>
  <c r="G385" i="8"/>
  <c r="H385" i="8"/>
  <c r="E386" i="8"/>
  <c r="E387" i="8"/>
  <c r="E388" i="8"/>
  <c r="E389" i="8"/>
  <c r="G389" i="8"/>
  <c r="H389" i="8"/>
  <c r="E390" i="8"/>
  <c r="E391" i="8"/>
  <c r="E392" i="8"/>
  <c r="E393" i="8"/>
  <c r="G393" i="8"/>
  <c r="H393" i="8"/>
  <c r="E394" i="8"/>
  <c r="E395" i="8"/>
  <c r="E396" i="8"/>
  <c r="E397" i="8"/>
  <c r="G397" i="8"/>
  <c r="H397" i="8"/>
  <c r="E398" i="8"/>
  <c r="E399" i="8"/>
  <c r="E400" i="8"/>
  <c r="E401" i="8"/>
  <c r="E402" i="8"/>
  <c r="G402" i="8"/>
  <c r="H402" i="8"/>
  <c r="E403" i="8"/>
  <c r="E404" i="8"/>
  <c r="E405" i="8"/>
  <c r="E406" i="8"/>
  <c r="G406" i="8"/>
  <c r="H406" i="8"/>
  <c r="E407" i="8"/>
  <c r="E408" i="8"/>
  <c r="E409" i="8"/>
  <c r="E410" i="8"/>
  <c r="G410" i="8"/>
  <c r="H410" i="8"/>
  <c r="E411" i="8"/>
  <c r="E412" i="8"/>
  <c r="E413" i="8"/>
  <c r="E414" i="8"/>
  <c r="G414" i="8"/>
  <c r="H414" i="8"/>
  <c r="E415" i="8"/>
  <c r="E416" i="8"/>
  <c r="E417" i="8"/>
  <c r="E418" i="8"/>
  <c r="G418" i="8"/>
  <c r="H418" i="8"/>
  <c r="E419" i="8"/>
  <c r="E420" i="8"/>
  <c r="E421" i="8"/>
  <c r="E422" i="8"/>
  <c r="G422" i="8"/>
  <c r="H422" i="8"/>
  <c r="E423" i="8"/>
  <c r="E424" i="8"/>
  <c r="E425" i="8"/>
  <c r="E426" i="8"/>
  <c r="G426" i="8"/>
  <c r="H426" i="8"/>
  <c r="E427" i="8"/>
  <c r="E428" i="8"/>
  <c r="E429" i="8"/>
  <c r="E430" i="8"/>
  <c r="G430" i="8"/>
  <c r="H430" i="8"/>
  <c r="E431" i="8"/>
  <c r="E432" i="8"/>
  <c r="E433" i="8"/>
  <c r="E434" i="8"/>
  <c r="G434" i="8"/>
  <c r="H434" i="8"/>
  <c r="E435" i="8"/>
  <c r="E436" i="8"/>
  <c r="E437" i="8"/>
  <c r="E438" i="8"/>
  <c r="G438" i="8"/>
  <c r="H438" i="8"/>
  <c r="E439" i="8"/>
  <c r="E440" i="8"/>
  <c r="E441" i="8"/>
  <c r="E442" i="8"/>
  <c r="G442" i="8"/>
  <c r="H442" i="8"/>
  <c r="E443" i="8"/>
  <c r="E444" i="8"/>
  <c r="E445" i="8"/>
  <c r="E446" i="8"/>
  <c r="G446" i="8"/>
  <c r="H446" i="8"/>
  <c r="E447" i="8"/>
  <c r="E448" i="8"/>
  <c r="E449" i="8"/>
  <c r="E450" i="8"/>
  <c r="G450" i="8"/>
  <c r="H450" i="8"/>
  <c r="E451" i="8"/>
  <c r="E452" i="8"/>
  <c r="E453" i="8"/>
  <c r="E454" i="8"/>
  <c r="G454" i="8"/>
  <c r="H454" i="8"/>
  <c r="E455" i="8"/>
  <c r="E456" i="8"/>
  <c r="E457" i="8"/>
  <c r="E458" i="8"/>
  <c r="G458" i="8"/>
  <c r="H458" i="8"/>
  <c r="E459" i="8"/>
  <c r="E460" i="8"/>
  <c r="E461" i="8"/>
  <c r="E462" i="8"/>
  <c r="G462" i="8"/>
  <c r="H462" i="8"/>
  <c r="E463" i="8"/>
  <c r="E464" i="8"/>
  <c r="E465" i="8"/>
  <c r="E466" i="8"/>
  <c r="E467" i="8"/>
  <c r="G467" i="8"/>
  <c r="H467" i="8"/>
  <c r="E468" i="8"/>
  <c r="E469" i="8"/>
  <c r="E470" i="8"/>
  <c r="E471" i="8"/>
  <c r="G471" i="8"/>
  <c r="H471" i="8"/>
  <c r="E472" i="8"/>
  <c r="E473" i="8"/>
  <c r="E474" i="8"/>
  <c r="E475" i="8"/>
  <c r="E476" i="8"/>
  <c r="G476" i="8"/>
  <c r="H476" i="8"/>
  <c r="E477" i="8"/>
  <c r="E478" i="8"/>
  <c r="E479" i="8"/>
  <c r="G479" i="8"/>
  <c r="H479" i="8"/>
  <c r="E480" i="8"/>
  <c r="E481" i="8"/>
  <c r="E482" i="8"/>
  <c r="E483" i="8"/>
  <c r="G483" i="8"/>
  <c r="H483" i="8"/>
  <c r="E484" i="8"/>
  <c r="E485" i="8"/>
  <c r="E486" i="8"/>
  <c r="E487" i="8"/>
  <c r="G487" i="8"/>
  <c r="H487" i="8"/>
  <c r="E488" i="8"/>
  <c r="E489" i="8"/>
  <c r="E490" i="8"/>
  <c r="E491" i="8"/>
  <c r="G491" i="8"/>
  <c r="H491" i="8"/>
  <c r="E492" i="8"/>
  <c r="E493" i="8"/>
  <c r="E494" i="8"/>
  <c r="E495" i="8"/>
  <c r="G495" i="8"/>
  <c r="H495" i="8"/>
  <c r="E496" i="8"/>
  <c r="E497" i="8"/>
  <c r="E498" i="8"/>
  <c r="E499" i="8"/>
  <c r="G499" i="8"/>
  <c r="H499" i="8"/>
  <c r="E500" i="8"/>
  <c r="E501" i="8"/>
  <c r="D502" i="8"/>
  <c r="E502" i="8"/>
  <c r="G502" i="8"/>
  <c r="H502" i="8"/>
  <c r="E503" i="8"/>
  <c r="E504" i="8"/>
  <c r="E505" i="8"/>
  <c r="E506" i="8"/>
  <c r="G506" i="8"/>
  <c r="H506" i="8"/>
  <c r="E507" i="8"/>
  <c r="E508" i="8"/>
  <c r="E509" i="8"/>
  <c r="E510" i="8"/>
  <c r="G510" i="8"/>
  <c r="H510" i="8"/>
  <c r="E511" i="8"/>
  <c r="E512" i="8"/>
  <c r="E513" i="8"/>
  <c r="E514" i="8"/>
  <c r="G514" i="8"/>
  <c r="H514" i="8"/>
  <c r="E515" i="8"/>
  <c r="E516" i="8"/>
  <c r="E517" i="8"/>
  <c r="E518" i="8"/>
  <c r="G518" i="8"/>
  <c r="H518" i="8"/>
  <c r="E519" i="8"/>
  <c r="E520" i="8"/>
  <c r="E521" i="8"/>
  <c r="E522" i="8"/>
  <c r="G522" i="8"/>
  <c r="H522" i="8"/>
  <c r="E523" i="8"/>
  <c r="E524" i="8"/>
  <c r="E525" i="8"/>
  <c r="G525" i="8"/>
  <c r="H525" i="8"/>
  <c r="E526" i="8"/>
  <c r="E527" i="8"/>
  <c r="E528" i="8"/>
  <c r="E529" i="8"/>
  <c r="G529" i="8"/>
  <c r="H529" i="8"/>
  <c r="E530" i="8"/>
  <c r="E531" i="8"/>
  <c r="E532" i="8"/>
  <c r="E533" i="8"/>
  <c r="G533" i="8"/>
  <c r="H533" i="8"/>
  <c r="E534" i="8"/>
  <c r="E535" i="8"/>
  <c r="E536" i="8"/>
  <c r="E537" i="8"/>
  <c r="E538" i="8"/>
  <c r="G538" i="8"/>
  <c r="H538" i="8"/>
  <c r="E539" i="8"/>
  <c r="E540" i="8"/>
  <c r="E541" i="8"/>
  <c r="E542" i="8"/>
  <c r="G542" i="8"/>
  <c r="H542" i="8"/>
  <c r="E543" i="8"/>
  <c r="E544" i="8"/>
  <c r="E545" i="8"/>
  <c r="G545" i="8"/>
  <c r="H545" i="8"/>
  <c r="E546" i="8"/>
  <c r="E547" i="8"/>
  <c r="E548" i="8"/>
  <c r="E549" i="8"/>
  <c r="G549" i="8"/>
  <c r="H549" i="8"/>
  <c r="E550" i="8"/>
  <c r="E551" i="8"/>
  <c r="E552" i="8"/>
  <c r="G552" i="8"/>
  <c r="H552" i="8"/>
  <c r="E553" i="8"/>
  <c r="E554" i="8"/>
  <c r="E555" i="8"/>
  <c r="E556" i="8"/>
  <c r="E557" i="8"/>
  <c r="G557" i="8"/>
  <c r="H557" i="8"/>
  <c r="E558" i="8"/>
  <c r="E559" i="8"/>
  <c r="E560" i="8"/>
  <c r="E561" i="8"/>
  <c r="G561" i="8"/>
  <c r="H561" i="8"/>
  <c r="E562" i="8"/>
  <c r="E563" i="8"/>
  <c r="E564" i="8"/>
  <c r="E565" i="8"/>
  <c r="G565" i="8"/>
  <c r="H565" i="8"/>
  <c r="E566" i="8"/>
  <c r="E567" i="8"/>
  <c r="E568" i="8"/>
  <c r="E569" i="8"/>
  <c r="G569" i="8"/>
  <c r="H569" i="8"/>
  <c r="E570" i="8"/>
  <c r="E571" i="8"/>
  <c r="E572" i="8"/>
  <c r="E573" i="8"/>
  <c r="G573" i="8"/>
  <c r="H573" i="8"/>
  <c r="E574" i="8"/>
  <c r="E575" i="8"/>
  <c r="E576" i="8"/>
  <c r="E577" i="8"/>
  <c r="G577" i="8"/>
  <c r="H577" i="8"/>
  <c r="E578" i="8"/>
  <c r="E579" i="8"/>
  <c r="E580" i="8"/>
  <c r="E581" i="8"/>
  <c r="G581" i="8"/>
  <c r="H581" i="8"/>
  <c r="E582" i="8"/>
  <c r="E583" i="8"/>
  <c r="E584" i="8"/>
  <c r="E585" i="8"/>
  <c r="G585" i="8"/>
  <c r="H585" i="8"/>
  <c r="E586" i="8"/>
  <c r="E587" i="8"/>
  <c r="E588" i="8"/>
  <c r="E589" i="8"/>
  <c r="G589" i="8"/>
  <c r="H589" i="8"/>
  <c r="E590" i="8"/>
  <c r="E591" i="8"/>
  <c r="E592" i="8"/>
  <c r="E593" i="8"/>
  <c r="G593" i="8"/>
  <c r="H593" i="8"/>
  <c r="E594" i="8"/>
  <c r="E595" i="8"/>
  <c r="E596" i="8"/>
  <c r="E597" i="8"/>
  <c r="G597" i="8"/>
  <c r="H597" i="8"/>
  <c r="E598" i="8"/>
  <c r="E599" i="8"/>
  <c r="E600" i="8"/>
  <c r="E601" i="8"/>
  <c r="G601" i="8"/>
  <c r="H601" i="8"/>
  <c r="E602" i="8"/>
  <c r="E603" i="8"/>
  <c r="E604" i="8"/>
  <c r="E605" i="8"/>
  <c r="G605" i="8"/>
  <c r="H605" i="8"/>
  <c r="E606" i="8"/>
  <c r="E607" i="8"/>
  <c r="E608" i="8"/>
  <c r="E609" i="8"/>
  <c r="G609" i="8"/>
  <c r="H609" i="8"/>
  <c r="E610" i="8"/>
  <c r="E611" i="8"/>
  <c r="E612" i="8"/>
  <c r="E613" i="8"/>
  <c r="G613" i="8"/>
  <c r="H613" i="8"/>
  <c r="E614" i="8"/>
  <c r="E615" i="8"/>
  <c r="E616" i="8"/>
  <c r="E617" i="8"/>
  <c r="G617" i="8"/>
  <c r="H617" i="8"/>
  <c r="E618" i="8"/>
  <c r="E619" i="8"/>
  <c r="E620" i="8"/>
  <c r="E621" i="8"/>
  <c r="G621" i="8"/>
  <c r="H621" i="8"/>
  <c r="E622" i="8"/>
  <c r="E623" i="8"/>
  <c r="E624" i="8"/>
  <c r="E625" i="8"/>
  <c r="E626" i="8"/>
  <c r="G626" i="8"/>
  <c r="H626" i="8"/>
  <c r="E627" i="8"/>
  <c r="E628" i="8"/>
  <c r="E629" i="8"/>
  <c r="E630" i="8"/>
  <c r="G630" i="8"/>
  <c r="H630" i="8"/>
  <c r="E631" i="8"/>
  <c r="E632" i="8"/>
  <c r="E633" i="8"/>
  <c r="E634" i="8"/>
  <c r="G634" i="8"/>
  <c r="H634" i="8"/>
  <c r="E635" i="8"/>
  <c r="E636" i="8"/>
  <c r="E637" i="8"/>
  <c r="E638" i="8"/>
  <c r="G638" i="8"/>
  <c r="H638" i="8"/>
  <c r="E639" i="8"/>
  <c r="E640" i="8"/>
  <c r="E641" i="8"/>
  <c r="E642" i="8"/>
  <c r="G642" i="8"/>
  <c r="H642" i="8"/>
  <c r="E643" i="8"/>
  <c r="E644" i="8"/>
  <c r="E645" i="8"/>
  <c r="E646" i="8"/>
  <c r="G646" i="8"/>
  <c r="H646" i="8"/>
  <c r="E647" i="8"/>
  <c r="E648" i="8"/>
  <c r="E649" i="8"/>
  <c r="E650" i="8"/>
  <c r="G650" i="8"/>
  <c r="H650" i="8"/>
  <c r="E651" i="8"/>
  <c r="E652" i="8"/>
  <c r="E653" i="8"/>
  <c r="E654" i="8"/>
  <c r="G654" i="8"/>
  <c r="H654" i="8"/>
  <c r="E655" i="8"/>
  <c r="E656" i="8"/>
  <c r="E657" i="8"/>
  <c r="E658" i="8"/>
  <c r="G658" i="8"/>
  <c r="H658" i="8"/>
  <c r="E659" i="8"/>
  <c r="E660" i="8"/>
  <c r="E661" i="8"/>
  <c r="E662" i="8"/>
  <c r="G662" i="8"/>
  <c r="H662" i="8"/>
  <c r="E663" i="8"/>
  <c r="E664" i="8"/>
  <c r="E665" i="8"/>
  <c r="E666" i="8"/>
  <c r="G666" i="8"/>
  <c r="H666" i="8"/>
  <c r="E667" i="8"/>
  <c r="E668" i="8"/>
  <c r="E669" i="8"/>
  <c r="E670" i="8"/>
  <c r="G670" i="8"/>
  <c r="H670" i="8"/>
  <c r="E671" i="8"/>
  <c r="E672" i="8"/>
  <c r="E673" i="8"/>
  <c r="E674" i="8"/>
  <c r="G674" i="8"/>
  <c r="H674" i="8"/>
  <c r="E675" i="8"/>
  <c r="E676" i="8"/>
  <c r="E677" i="8"/>
  <c r="E678" i="8"/>
  <c r="G678" i="8"/>
  <c r="H678" i="8"/>
  <c r="E679" i="8"/>
  <c r="E680" i="8"/>
  <c r="E681" i="8"/>
  <c r="E682" i="8"/>
  <c r="G682" i="8"/>
  <c r="H682" i="8"/>
  <c r="E683" i="8"/>
  <c r="E684" i="8"/>
  <c r="E685" i="8"/>
  <c r="E686" i="8"/>
  <c r="G686" i="8"/>
  <c r="H686" i="8"/>
  <c r="E687" i="8"/>
  <c r="E688" i="8"/>
  <c r="E689" i="8"/>
  <c r="E690" i="8"/>
  <c r="G690" i="8"/>
  <c r="H690" i="8"/>
  <c r="E691" i="8"/>
  <c r="E692" i="8"/>
  <c r="E693" i="8"/>
  <c r="E694" i="8"/>
  <c r="G694" i="8"/>
  <c r="H694" i="8"/>
  <c r="E695" i="8"/>
  <c r="E696" i="8"/>
  <c r="G696" i="8"/>
  <c r="H696" i="8"/>
  <c r="E697" i="8"/>
  <c r="E698" i="8"/>
  <c r="E699" i="8"/>
  <c r="E700" i="8"/>
  <c r="G700" i="8"/>
  <c r="H700" i="8"/>
  <c r="E701" i="8"/>
  <c r="E702" i="8"/>
  <c r="E703" i="8"/>
  <c r="E704" i="8"/>
  <c r="G704" i="8"/>
  <c r="H704" i="8"/>
  <c r="E705" i="8"/>
  <c r="E706" i="8"/>
  <c r="E707" i="8"/>
  <c r="E708" i="8"/>
  <c r="G708" i="8"/>
  <c r="H708" i="8"/>
  <c r="E709" i="8"/>
  <c r="E710" i="8"/>
  <c r="E711" i="8"/>
  <c r="E712" i="8"/>
  <c r="G712" i="8"/>
  <c r="H712" i="8"/>
  <c r="E713" i="8"/>
  <c r="E714" i="8"/>
  <c r="E715" i="8"/>
  <c r="E716" i="8"/>
  <c r="G716" i="8"/>
  <c r="H716" i="8"/>
  <c r="E717" i="8"/>
  <c r="E718" i="8"/>
  <c r="E719" i="8"/>
  <c r="E720" i="8"/>
  <c r="G720" i="8"/>
  <c r="H720" i="8"/>
  <c r="E721" i="8"/>
  <c r="E722" i="8"/>
  <c r="E723" i="8"/>
  <c r="E724" i="8"/>
  <c r="G724" i="8"/>
  <c r="H724" i="8"/>
  <c r="E725" i="8"/>
  <c r="E726" i="8"/>
  <c r="E727" i="8"/>
  <c r="E728" i="8"/>
  <c r="G728" i="8"/>
  <c r="H728" i="8"/>
  <c r="E729" i="8"/>
  <c r="E730" i="8"/>
  <c r="E731" i="8"/>
  <c r="E732" i="8"/>
  <c r="G732" i="8"/>
  <c r="H732" i="8"/>
  <c r="E733" i="8"/>
  <c r="E734" i="8"/>
  <c r="E735" i="8"/>
  <c r="E736" i="8"/>
  <c r="G736" i="8"/>
  <c r="H736" i="8"/>
  <c r="E737" i="8"/>
  <c r="E738" i="8"/>
  <c r="E739" i="8"/>
  <c r="E740" i="8"/>
  <c r="G740" i="8"/>
  <c r="H740" i="8"/>
  <c r="E741" i="8"/>
  <c r="E742" i="8"/>
  <c r="E743" i="8"/>
  <c r="E744" i="8"/>
  <c r="G744" i="8"/>
  <c r="H744" i="8"/>
  <c r="E745" i="8"/>
  <c r="E746" i="8"/>
  <c r="E747" i="8"/>
  <c r="E748" i="8"/>
  <c r="G748" i="8"/>
  <c r="H748" i="8"/>
  <c r="F6" i="7"/>
  <c r="F7" i="7"/>
  <c r="F8" i="7"/>
  <c r="F9" i="7"/>
  <c r="C10" i="7"/>
  <c r="F10" i="7"/>
  <c r="C11" i="7"/>
  <c r="F11" i="7"/>
  <c r="E12" i="7"/>
  <c r="F12" i="7"/>
  <c r="E13" i="7"/>
  <c r="F13" i="7"/>
  <c r="F14" i="7"/>
  <c r="C15" i="7"/>
  <c r="F15" i="7"/>
  <c r="F16" i="7"/>
  <c r="F17" i="7"/>
  <c r="L17" i="7"/>
  <c r="L18" i="7"/>
  <c r="C19" i="7"/>
  <c r="F19" i="7"/>
  <c r="L19" i="7"/>
  <c r="L20" i="7"/>
  <c r="E21" i="7"/>
  <c r="F21" i="7"/>
  <c r="L21" i="7"/>
  <c r="F22" i="7"/>
  <c r="L22" i="7"/>
  <c r="F23" i="7"/>
  <c r="L23" i="7"/>
  <c r="F24" i="7"/>
  <c r="L24" i="7"/>
  <c r="C25" i="7"/>
  <c r="L25" i="7"/>
  <c r="C26" i="7"/>
  <c r="F26" i="7"/>
  <c r="L26" i="7"/>
  <c r="F27" i="7"/>
  <c r="L27" i="7"/>
  <c r="C28" i="7"/>
  <c r="F28" i="7"/>
  <c r="L28" i="7"/>
  <c r="L29" i="7"/>
  <c r="F30" i="7"/>
  <c r="F31" i="7"/>
  <c r="L31" i="7"/>
  <c r="F32" i="7"/>
  <c r="F33" i="7"/>
  <c r="L33" i="7"/>
  <c r="F34" i="7"/>
  <c r="F35" i="7"/>
  <c r="F36" i="7"/>
  <c r="C37" i="7"/>
  <c r="F37" i="7"/>
  <c r="L37" i="7"/>
  <c r="F38" i="7"/>
  <c r="L38" i="7"/>
  <c r="F39" i="7"/>
  <c r="L39" i="7"/>
  <c r="F40" i="7"/>
  <c r="L40" i="7"/>
  <c r="F41" i="7"/>
  <c r="L41" i="7"/>
  <c r="F42" i="7"/>
  <c r="L42" i="7"/>
  <c r="F43" i="7"/>
  <c r="L43" i="7"/>
  <c r="F44" i="7"/>
  <c r="L44" i="7"/>
  <c r="E45" i="7"/>
  <c r="F45" i="7"/>
  <c r="L45" i="7"/>
  <c r="C46" i="7"/>
  <c r="E46" i="7"/>
  <c r="F46" i="7"/>
  <c r="L46" i="7"/>
  <c r="C47" i="7"/>
  <c r="F47" i="7"/>
  <c r="L47" i="7"/>
  <c r="C48" i="7"/>
  <c r="F48" i="7"/>
  <c r="L48" i="7"/>
  <c r="L49" i="7"/>
  <c r="L50" i="7"/>
  <c r="L51" i="7"/>
  <c r="I52" i="7"/>
  <c r="L52" i="7"/>
  <c r="L53" i="7"/>
  <c r="L54" i="7"/>
  <c r="K55" i="7"/>
  <c r="L55" i="7"/>
  <c r="L56" i="7"/>
  <c r="K57" i="7"/>
  <c r="L57" i="7"/>
  <c r="I58" i="7"/>
  <c r="L58" i="7"/>
  <c r="L59" i="7"/>
  <c r="K60" i="7"/>
  <c r="L60" i="7"/>
  <c r="I61" i="7"/>
  <c r="L61" i="7"/>
  <c r="L62" i="7"/>
  <c r="L63" i="7"/>
  <c r="L64" i="7"/>
  <c r="L65" i="7"/>
  <c r="L66" i="7"/>
  <c r="L67" i="7"/>
  <c r="L68" i="7"/>
  <c r="L69" i="7"/>
  <c r="L70" i="7"/>
  <c r="L72" i="7"/>
  <c r="L73" i="7"/>
  <c r="L74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I121" i="7"/>
  <c r="K121" i="7"/>
  <c r="L121" i="7"/>
  <c r="I122" i="7"/>
  <c r="K122" i="7"/>
  <c r="L122" i="7"/>
  <c r="I123" i="7"/>
  <c r="K123" i="7"/>
  <c r="L123" i="7"/>
  <c r="I124" i="7"/>
  <c r="K124" i="7"/>
  <c r="L124" i="7"/>
  <c r="I125" i="7"/>
  <c r="L125" i="7"/>
  <c r="I126" i="7"/>
  <c r="K126" i="7"/>
  <c r="L126" i="7"/>
  <c r="I127" i="7"/>
  <c r="K127" i="7"/>
  <c r="L127" i="7"/>
  <c r="I128" i="7"/>
  <c r="K128" i="7"/>
  <c r="L128" i="7"/>
  <c r="I129" i="7"/>
  <c r="K129" i="7"/>
  <c r="L129" i="7"/>
  <c r="I130" i="7"/>
  <c r="K130" i="7"/>
  <c r="L130" i="7"/>
  <c r="I131" i="7"/>
  <c r="K131" i="7"/>
  <c r="L131" i="7"/>
  <c r="I132" i="7"/>
  <c r="K132" i="7"/>
  <c r="L132" i="7"/>
  <c r="I133" i="7"/>
  <c r="L133" i="7"/>
  <c r="I134" i="7"/>
  <c r="K134" i="7"/>
  <c r="L134" i="7"/>
  <c r="I135" i="7"/>
  <c r="K135" i="7"/>
  <c r="L135" i="7"/>
  <c r="I136" i="7"/>
  <c r="K136" i="7"/>
  <c r="L136" i="7"/>
  <c r="I137" i="7"/>
  <c r="K137" i="7"/>
  <c r="L137" i="7"/>
  <c r="I138" i="7"/>
  <c r="K138" i="7"/>
  <c r="L138" i="7"/>
  <c r="I139" i="7"/>
  <c r="K139" i="7"/>
  <c r="L139" i="7"/>
  <c r="I140" i="7"/>
  <c r="K140" i="7"/>
  <c r="L140" i="7"/>
  <c r="I141" i="7"/>
  <c r="K141" i="7"/>
  <c r="L141" i="7"/>
  <c r="I142" i="7"/>
  <c r="K142" i="7"/>
  <c r="L142" i="7"/>
  <c r="I143" i="7"/>
  <c r="K143" i="7"/>
  <c r="L143" i="7"/>
  <c r="I144" i="7"/>
  <c r="K144" i="7"/>
  <c r="L144" i="7"/>
  <c r="I145" i="7"/>
  <c r="L145" i="7"/>
  <c r="I146" i="7"/>
  <c r="K146" i="7"/>
  <c r="L146" i="7"/>
  <c r="I147" i="7"/>
  <c r="K147" i="7"/>
  <c r="L147" i="7"/>
  <c r="I149" i="7"/>
  <c r="K149" i="7"/>
  <c r="L149" i="7"/>
  <c r="I150" i="7"/>
  <c r="L150" i="7"/>
  <c r="I151" i="7"/>
  <c r="L151" i="7"/>
  <c r="I152" i="7"/>
  <c r="K152" i="7"/>
  <c r="L152" i="7"/>
  <c r="I153" i="7"/>
  <c r="K153" i="7"/>
  <c r="L153" i="7"/>
  <c r="I154" i="7"/>
  <c r="K154" i="7"/>
  <c r="L154" i="7"/>
  <c r="I155" i="7"/>
  <c r="K155" i="7"/>
  <c r="L155" i="7"/>
  <c r="I156" i="7"/>
  <c r="K156" i="7"/>
  <c r="L156" i="7"/>
  <c r="I157" i="7"/>
  <c r="L157" i="7"/>
  <c r="I158" i="7"/>
  <c r="L158" i="7"/>
  <c r="I159" i="7"/>
  <c r="K159" i="7"/>
  <c r="L159" i="7"/>
  <c r="I160" i="7"/>
  <c r="K160" i="7"/>
  <c r="L160" i="7"/>
  <c r="I161" i="7"/>
  <c r="K161" i="7"/>
  <c r="L161" i="7"/>
  <c r="I162" i="7"/>
  <c r="L162" i="7"/>
  <c r="I163" i="7"/>
  <c r="K163" i="7"/>
  <c r="L163" i="7"/>
  <c r="I164" i="7"/>
  <c r="K164" i="7"/>
  <c r="L164" i="7"/>
  <c r="G49" i="4"/>
  <c r="I49" i="4"/>
  <c r="K49" i="4"/>
  <c r="G50" i="4"/>
  <c r="I50" i="4"/>
  <c r="K50" i="4"/>
  <c r="F4" i="2"/>
  <c r="G4" i="2"/>
  <c r="F5" i="2"/>
  <c r="G5" i="2"/>
  <c r="F7" i="2"/>
  <c r="G7" i="2"/>
  <c r="F8" i="2"/>
  <c r="G8" i="2"/>
  <c r="F10" i="2"/>
  <c r="G10" i="2"/>
  <c r="F11" i="2"/>
  <c r="G11" i="2"/>
  <c r="F12" i="2"/>
  <c r="G12" i="2"/>
  <c r="F13" i="2"/>
  <c r="G13" i="2"/>
  <c r="F14" i="2"/>
  <c r="G14" i="2"/>
  <c r="F15" i="2"/>
  <c r="G15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1" i="2"/>
  <c r="G31" i="2"/>
  <c r="F32" i="2"/>
  <c r="G32" i="2"/>
  <c r="F33" i="2"/>
  <c r="G33" i="2"/>
  <c r="F34" i="2"/>
  <c r="G34" i="2"/>
  <c r="F35" i="2"/>
  <c r="G35" i="2"/>
  <c r="F36" i="2"/>
  <c r="G36" i="2"/>
  <c r="F37" i="2"/>
  <c r="G37" i="2"/>
  <c r="F38" i="2"/>
  <c r="G38" i="2"/>
  <c r="F39" i="2"/>
  <c r="G39" i="2"/>
  <c r="F40" i="2"/>
  <c r="G40" i="2"/>
  <c r="F41" i="2"/>
  <c r="G41" i="2"/>
  <c r="F42" i="2"/>
  <c r="G42" i="2"/>
  <c r="F43" i="2"/>
  <c r="G43" i="2"/>
  <c r="F44" i="2"/>
  <c r="G44" i="2"/>
  <c r="F46" i="2"/>
  <c r="G46" i="2"/>
  <c r="F47" i="2"/>
  <c r="G47" i="2"/>
  <c r="F48" i="2"/>
  <c r="G48" i="2"/>
  <c r="F49" i="2"/>
  <c r="G49" i="2"/>
  <c r="F50" i="2"/>
  <c r="G50" i="2"/>
  <c r="F52" i="2"/>
  <c r="G52" i="2"/>
  <c r="F53" i="2"/>
  <c r="G53" i="2"/>
  <c r="F54" i="2"/>
  <c r="G54" i="2"/>
  <c r="F55" i="2"/>
  <c r="G55" i="2"/>
  <c r="F56" i="2"/>
  <c r="G56" i="2"/>
  <c r="F57" i="2"/>
  <c r="G57" i="2"/>
  <c r="F58" i="2"/>
  <c r="G58" i="2"/>
  <c r="F59" i="2"/>
  <c r="G59" i="2"/>
  <c r="F61" i="2"/>
  <c r="G61" i="2"/>
  <c r="F62" i="2"/>
  <c r="G62" i="2"/>
  <c r="F63" i="2"/>
  <c r="G63" i="2"/>
  <c r="F64" i="2"/>
  <c r="G64" i="2"/>
  <c r="F65" i="2"/>
  <c r="G65" i="2"/>
  <c r="F66" i="2"/>
  <c r="G66" i="2"/>
  <c r="F67" i="2"/>
  <c r="G67" i="2"/>
  <c r="F69" i="2"/>
  <c r="G69" i="2"/>
  <c r="F71" i="2"/>
  <c r="G71" i="2"/>
  <c r="F72" i="2"/>
  <c r="G72" i="2"/>
  <c r="F73" i="2"/>
  <c r="G73" i="2"/>
  <c r="F74" i="2"/>
  <c r="G74" i="2"/>
  <c r="F75" i="2"/>
  <c r="G75" i="2"/>
  <c r="F76" i="2"/>
  <c r="G76" i="2"/>
  <c r="F77" i="2"/>
  <c r="G77" i="2"/>
  <c r="F78" i="2"/>
  <c r="G78" i="2"/>
  <c r="F79" i="2"/>
  <c r="G79" i="2"/>
  <c r="F80" i="2"/>
  <c r="G80" i="2"/>
  <c r="F81" i="2"/>
  <c r="G81" i="2"/>
  <c r="F82" i="2"/>
  <c r="G82" i="2"/>
  <c r="F83" i="2"/>
  <c r="G83" i="2"/>
  <c r="F84" i="2"/>
  <c r="G84" i="2"/>
  <c r="F86" i="2"/>
  <c r="G86" i="2"/>
  <c r="F87" i="2"/>
  <c r="G87" i="2"/>
  <c r="F88" i="2"/>
  <c r="G88" i="2"/>
  <c r="F89" i="2"/>
  <c r="G89" i="2"/>
  <c r="F90" i="2"/>
  <c r="G90" i="2"/>
  <c r="F91" i="2"/>
  <c r="G91" i="2"/>
  <c r="F92" i="2"/>
  <c r="G92" i="2"/>
  <c r="F93" i="2"/>
  <c r="G93" i="2"/>
  <c r="F94" i="2"/>
  <c r="G94" i="2"/>
  <c r="F95" i="2"/>
  <c r="G95" i="2"/>
  <c r="F96" i="2"/>
  <c r="G96" i="2"/>
  <c r="F97" i="2"/>
  <c r="G97" i="2"/>
  <c r="F98" i="2"/>
  <c r="G98" i="2"/>
  <c r="F99" i="2"/>
  <c r="G99" i="2"/>
  <c r="F100" i="2"/>
  <c r="G100" i="2"/>
  <c r="F101" i="2"/>
  <c r="G101" i="2"/>
  <c r="F102" i="2"/>
  <c r="G102" i="2"/>
  <c r="F103" i="2"/>
  <c r="G103" i="2"/>
  <c r="F104" i="2"/>
  <c r="G104" i="2"/>
  <c r="F105" i="2"/>
  <c r="G105" i="2"/>
  <c r="F106" i="2"/>
  <c r="G106" i="2"/>
  <c r="F107" i="2"/>
  <c r="G107" i="2"/>
  <c r="F108" i="2"/>
  <c r="G108" i="2"/>
  <c r="F109" i="2"/>
  <c r="G109" i="2"/>
  <c r="F110" i="2"/>
  <c r="G110" i="2"/>
  <c r="F111" i="2"/>
  <c r="G111" i="2"/>
  <c r="F112" i="2"/>
  <c r="G112" i="2"/>
  <c r="F113" i="2"/>
  <c r="G113" i="2"/>
  <c r="F114" i="2"/>
  <c r="G114" i="2"/>
  <c r="F115" i="2"/>
  <c r="G115" i="2"/>
  <c r="F116" i="2"/>
  <c r="G116" i="2"/>
  <c r="F117" i="2"/>
  <c r="G117" i="2"/>
  <c r="F118" i="2"/>
  <c r="G118" i="2"/>
  <c r="F119" i="2"/>
  <c r="G119" i="2"/>
  <c r="F120" i="2"/>
  <c r="G120" i="2"/>
  <c r="F121" i="2"/>
  <c r="G121" i="2"/>
  <c r="F122" i="2"/>
  <c r="G122" i="2"/>
  <c r="F123" i="2"/>
  <c r="G123" i="2"/>
  <c r="F124" i="2"/>
  <c r="G124" i="2"/>
  <c r="F125" i="2"/>
  <c r="G125" i="2"/>
  <c r="F126" i="2"/>
  <c r="G126" i="2"/>
  <c r="F127" i="2"/>
  <c r="G127" i="2"/>
  <c r="F128" i="2"/>
  <c r="G128" i="2"/>
  <c r="F129" i="2"/>
  <c r="G129" i="2"/>
  <c r="F130" i="2"/>
  <c r="G130" i="2"/>
  <c r="F131" i="2"/>
  <c r="G131" i="2"/>
  <c r="F132" i="2"/>
  <c r="G132" i="2"/>
  <c r="F133" i="2"/>
  <c r="G133" i="2"/>
  <c r="F134" i="2"/>
  <c r="G134" i="2"/>
  <c r="F135" i="2"/>
  <c r="G135" i="2"/>
  <c r="F136" i="2"/>
  <c r="G136" i="2"/>
  <c r="F137" i="2"/>
  <c r="G137" i="2"/>
  <c r="F138" i="2"/>
  <c r="G138" i="2"/>
  <c r="F139" i="2"/>
  <c r="G139" i="2"/>
  <c r="F140" i="2"/>
  <c r="G140" i="2"/>
  <c r="F141" i="2"/>
  <c r="G141" i="2"/>
  <c r="F142" i="2"/>
  <c r="G142" i="2"/>
  <c r="F143" i="2"/>
  <c r="G143" i="2"/>
  <c r="F144" i="2"/>
  <c r="G144" i="2"/>
  <c r="F145" i="2"/>
  <c r="G145" i="2"/>
  <c r="F146" i="2"/>
  <c r="G146" i="2"/>
  <c r="F147" i="2"/>
  <c r="G147" i="2"/>
  <c r="F148" i="2"/>
  <c r="G148" i="2"/>
  <c r="F150" i="2"/>
  <c r="G150" i="2"/>
  <c r="F151" i="2"/>
  <c r="G151" i="2"/>
  <c r="F152" i="2"/>
  <c r="G152" i="2"/>
  <c r="F153" i="2"/>
  <c r="G153" i="2"/>
  <c r="F154" i="2"/>
  <c r="G154" i="2"/>
  <c r="F155" i="2"/>
  <c r="G155" i="2"/>
  <c r="F156" i="2"/>
  <c r="G156" i="2"/>
  <c r="F157" i="2"/>
  <c r="G157" i="2"/>
  <c r="F165" i="2"/>
  <c r="G165" i="2"/>
  <c r="F166" i="2"/>
  <c r="G166" i="2"/>
  <c r="F167" i="2"/>
  <c r="G167" i="2"/>
  <c r="F168" i="2"/>
  <c r="G168" i="2"/>
  <c r="F169" i="2"/>
  <c r="G169" i="2"/>
  <c r="F170" i="2"/>
  <c r="G170" i="2"/>
  <c r="F171" i="2"/>
  <c r="G171" i="2"/>
  <c r="F172" i="2"/>
  <c r="G172" i="2"/>
  <c r="F173" i="2"/>
  <c r="G173" i="2"/>
  <c r="F174" i="2"/>
  <c r="G174" i="2"/>
  <c r="F177" i="2"/>
  <c r="G177" i="2"/>
  <c r="F178" i="2"/>
  <c r="G178" i="2"/>
  <c r="F179" i="2"/>
  <c r="G179" i="2"/>
  <c r="F180" i="2"/>
  <c r="G180" i="2"/>
  <c r="F181" i="2"/>
  <c r="G181" i="2"/>
  <c r="F182" i="2"/>
  <c r="G182" i="2"/>
  <c r="F183" i="2"/>
  <c r="G183" i="2"/>
  <c r="F184" i="2"/>
  <c r="G184" i="2"/>
  <c r="F185" i="2"/>
  <c r="G185" i="2"/>
  <c r="F186" i="2"/>
  <c r="G186" i="2"/>
  <c r="F187" i="2"/>
  <c r="G187" i="2"/>
  <c r="F188" i="2"/>
  <c r="G188" i="2"/>
  <c r="F189" i="2"/>
  <c r="G189" i="2"/>
  <c r="F190" i="2"/>
  <c r="G190" i="2"/>
  <c r="F191" i="2"/>
  <c r="G191" i="2"/>
  <c r="F192" i="2"/>
  <c r="G192" i="2"/>
  <c r="F193" i="2"/>
  <c r="G193" i="2"/>
  <c r="F194" i="2"/>
  <c r="G194" i="2"/>
  <c r="F195" i="2"/>
  <c r="G195" i="2"/>
  <c r="F196" i="2"/>
  <c r="G196" i="2"/>
  <c r="F197" i="2"/>
  <c r="G197" i="2"/>
  <c r="F198" i="2"/>
  <c r="G198" i="2"/>
  <c r="F199" i="2"/>
  <c r="G199" i="2"/>
  <c r="F200" i="2"/>
  <c r="G200" i="2"/>
  <c r="F201" i="2"/>
  <c r="G201" i="2"/>
  <c r="F202" i="2"/>
  <c r="G202" i="2"/>
  <c r="F203" i="2"/>
  <c r="G203" i="2"/>
  <c r="F204" i="2"/>
  <c r="G204" i="2"/>
  <c r="F205" i="2"/>
  <c r="G205" i="2"/>
  <c r="F206" i="2"/>
  <c r="G206" i="2"/>
  <c r="F207" i="2"/>
  <c r="G207" i="2"/>
  <c r="F208" i="2"/>
  <c r="G208" i="2"/>
  <c r="F209" i="2"/>
  <c r="G209" i="2"/>
  <c r="F210" i="2"/>
  <c r="G210" i="2"/>
  <c r="F211" i="2"/>
  <c r="G211" i="2"/>
  <c r="F212" i="2"/>
  <c r="G212" i="2"/>
  <c r="F213" i="2"/>
  <c r="G213" i="2"/>
  <c r="F214" i="2"/>
  <c r="G214" i="2"/>
  <c r="F215" i="2"/>
  <c r="G215" i="2"/>
  <c r="F216" i="2"/>
  <c r="G216" i="2"/>
  <c r="F217" i="2"/>
  <c r="G217" i="2"/>
  <c r="F218" i="2"/>
  <c r="G218" i="2"/>
  <c r="F219" i="2"/>
  <c r="G219" i="2"/>
  <c r="F220" i="2"/>
  <c r="G220" i="2"/>
  <c r="F221" i="2"/>
  <c r="G221" i="2"/>
  <c r="F222" i="2"/>
  <c r="G222" i="2"/>
  <c r="F223" i="2"/>
  <c r="G223" i="2"/>
  <c r="F224" i="2"/>
  <c r="G224" i="2"/>
  <c r="F225" i="2"/>
  <c r="G225" i="2"/>
  <c r="F226" i="2"/>
  <c r="G226" i="2"/>
  <c r="F227" i="2"/>
  <c r="G227" i="2"/>
  <c r="F228" i="2"/>
  <c r="G228" i="2"/>
  <c r="F229" i="2"/>
  <c r="G229" i="2"/>
  <c r="F230" i="2"/>
  <c r="G230" i="2"/>
  <c r="F231" i="2"/>
  <c r="G231" i="2"/>
  <c r="F233" i="2"/>
  <c r="G233" i="2"/>
  <c r="F234" i="2"/>
  <c r="G234" i="2"/>
  <c r="F235" i="2"/>
  <c r="G235" i="2"/>
  <c r="F236" i="2"/>
  <c r="G236" i="2"/>
  <c r="F237" i="2"/>
  <c r="G237" i="2"/>
  <c r="F238" i="2"/>
  <c r="G238" i="2"/>
  <c r="F239" i="2"/>
  <c r="G239" i="2"/>
  <c r="F240" i="2"/>
  <c r="G240" i="2"/>
  <c r="F241" i="2"/>
  <c r="G241" i="2"/>
  <c r="F242" i="2"/>
  <c r="G242" i="2"/>
  <c r="F243" i="2"/>
  <c r="G243" i="2"/>
  <c r="F244" i="2"/>
  <c r="G244" i="2"/>
  <c r="F245" i="2"/>
  <c r="G245" i="2"/>
  <c r="F246" i="2"/>
  <c r="G246" i="2"/>
  <c r="F247" i="2"/>
  <c r="G247" i="2"/>
  <c r="F248" i="2"/>
  <c r="G248" i="2"/>
  <c r="F250" i="2"/>
  <c r="G250" i="2"/>
  <c r="F251" i="2"/>
  <c r="G251" i="2"/>
  <c r="F252" i="2"/>
  <c r="G252" i="2"/>
  <c r="F253" i="2"/>
  <c r="G253" i="2"/>
  <c r="F254" i="2"/>
  <c r="G254" i="2"/>
  <c r="F255" i="2"/>
  <c r="G255" i="2"/>
  <c r="F256" i="2"/>
  <c r="G256" i="2"/>
  <c r="F257" i="2"/>
  <c r="G257" i="2"/>
  <c r="F258" i="2"/>
  <c r="G258" i="2"/>
  <c r="F259" i="2"/>
  <c r="G259" i="2"/>
  <c r="F260" i="2"/>
  <c r="G260" i="2"/>
  <c r="F261" i="2"/>
  <c r="G261" i="2"/>
  <c r="F262" i="2"/>
  <c r="G262" i="2"/>
  <c r="F263" i="2"/>
  <c r="G263" i="2"/>
  <c r="F264" i="2"/>
  <c r="G264" i="2"/>
  <c r="F265" i="2"/>
  <c r="G265" i="2"/>
  <c r="F266" i="2"/>
  <c r="G266" i="2"/>
  <c r="F267" i="2"/>
  <c r="G267" i="2"/>
  <c r="F268" i="2"/>
  <c r="G268" i="2"/>
  <c r="F269" i="2"/>
  <c r="G269" i="2"/>
  <c r="F270" i="2"/>
  <c r="G270" i="2"/>
  <c r="F271" i="2"/>
  <c r="G271" i="2"/>
  <c r="F272" i="2"/>
  <c r="G272" i="2"/>
  <c r="F273" i="2"/>
  <c r="G273" i="2"/>
  <c r="F275" i="2"/>
  <c r="G275" i="2"/>
  <c r="F276" i="2"/>
  <c r="G276" i="2"/>
  <c r="F277" i="2"/>
  <c r="G277" i="2"/>
  <c r="F278" i="2"/>
  <c r="G278" i="2"/>
  <c r="F279" i="2"/>
  <c r="G279" i="2"/>
  <c r="F280" i="2"/>
  <c r="G280" i="2"/>
  <c r="F281" i="2"/>
  <c r="G281" i="2"/>
  <c r="F282" i="2"/>
  <c r="G282" i="2"/>
  <c r="F283" i="2"/>
  <c r="G283" i="2"/>
  <c r="F284" i="2"/>
  <c r="G284" i="2"/>
  <c r="F285" i="2"/>
  <c r="G285" i="2"/>
  <c r="F286" i="2"/>
  <c r="G286" i="2"/>
  <c r="F287" i="2"/>
  <c r="G287" i="2"/>
  <c r="F288" i="2"/>
  <c r="G288" i="2"/>
  <c r="F289" i="2"/>
  <c r="G289" i="2"/>
  <c r="F290" i="2"/>
  <c r="G290" i="2"/>
  <c r="F291" i="2"/>
  <c r="G291" i="2"/>
  <c r="F292" i="2"/>
  <c r="G292" i="2"/>
  <c r="F296" i="2"/>
  <c r="G296" i="2"/>
  <c r="F297" i="2"/>
  <c r="G297" i="2"/>
  <c r="F298" i="2"/>
  <c r="G298" i="2"/>
  <c r="F299" i="2"/>
  <c r="G299" i="2"/>
  <c r="F300" i="2"/>
  <c r="G300" i="2"/>
  <c r="F301" i="2"/>
  <c r="G301" i="2"/>
  <c r="F302" i="2"/>
  <c r="G302" i="2"/>
  <c r="F303" i="2"/>
  <c r="G303" i="2"/>
  <c r="F304" i="2"/>
  <c r="G304" i="2"/>
  <c r="F305" i="2"/>
  <c r="G305" i="2"/>
  <c r="F306" i="2"/>
  <c r="G306" i="2"/>
  <c r="F307" i="2"/>
  <c r="G307" i="2"/>
  <c r="F308" i="2"/>
  <c r="G308" i="2"/>
  <c r="F309" i="2"/>
  <c r="G309" i="2"/>
  <c r="F310" i="2"/>
  <c r="G310" i="2"/>
  <c r="F311" i="2"/>
  <c r="G311" i="2"/>
  <c r="F312" i="2"/>
  <c r="G312" i="2"/>
  <c r="F313" i="2"/>
  <c r="G313" i="2"/>
  <c r="F314" i="2"/>
  <c r="G314" i="2"/>
  <c r="F315" i="2"/>
  <c r="G315" i="2"/>
  <c r="F316" i="2"/>
  <c r="G316" i="2"/>
  <c r="F317" i="2"/>
  <c r="G317" i="2"/>
  <c r="F318" i="2"/>
  <c r="G318" i="2"/>
  <c r="F319" i="2"/>
  <c r="G319" i="2"/>
  <c r="F320" i="2"/>
  <c r="G320" i="2"/>
  <c r="F326" i="2"/>
  <c r="G326" i="2"/>
  <c r="F327" i="2"/>
  <c r="G327" i="2"/>
  <c r="F328" i="2"/>
  <c r="G328" i="2"/>
  <c r="F329" i="2"/>
  <c r="G329" i="2"/>
  <c r="F330" i="2"/>
  <c r="G330" i="2"/>
  <c r="F331" i="2"/>
  <c r="G331" i="2"/>
  <c r="F332" i="2"/>
  <c r="G332" i="2"/>
  <c r="F333" i="2"/>
  <c r="G333" i="2"/>
  <c r="F334" i="2"/>
  <c r="G334" i="2"/>
  <c r="F335" i="2"/>
  <c r="G335" i="2"/>
  <c r="F336" i="2"/>
  <c r="G336" i="2"/>
  <c r="F337" i="2"/>
  <c r="G337" i="2"/>
  <c r="F338" i="2"/>
  <c r="G338" i="2"/>
  <c r="F339" i="2"/>
  <c r="G339" i="2"/>
  <c r="F342" i="2"/>
  <c r="G342" i="2"/>
  <c r="F343" i="2"/>
  <c r="G343" i="2"/>
  <c r="F344" i="2"/>
  <c r="G344" i="2"/>
  <c r="F345" i="2"/>
  <c r="G345" i="2"/>
  <c r="F346" i="2"/>
  <c r="G346" i="2"/>
  <c r="F347" i="2"/>
  <c r="G347" i="2"/>
  <c r="F348" i="2"/>
  <c r="G348" i="2"/>
  <c r="F349" i="2"/>
  <c r="G349" i="2"/>
  <c r="F350" i="2"/>
  <c r="G350" i="2"/>
  <c r="F351" i="2"/>
  <c r="G351" i="2"/>
  <c r="F352" i="2"/>
  <c r="G352" i="2"/>
  <c r="F353" i="2"/>
  <c r="G353" i="2"/>
  <c r="F354" i="2"/>
  <c r="G354" i="2"/>
  <c r="F355" i="2"/>
  <c r="G355" i="2"/>
  <c r="F356" i="2"/>
  <c r="G356" i="2"/>
  <c r="F357" i="2"/>
  <c r="G357" i="2"/>
  <c r="F358" i="2"/>
  <c r="G358" i="2"/>
  <c r="F359" i="2"/>
  <c r="G359" i="2"/>
  <c r="F360" i="2"/>
  <c r="G360" i="2"/>
  <c r="F361" i="2"/>
  <c r="G361" i="2"/>
  <c r="F362" i="2"/>
  <c r="G362" i="2"/>
  <c r="F363" i="2"/>
  <c r="G363" i="2"/>
  <c r="F364" i="2"/>
  <c r="G364" i="2"/>
  <c r="F365" i="2"/>
  <c r="G365" i="2"/>
  <c r="F366" i="2"/>
  <c r="G366" i="2"/>
  <c r="F367" i="2"/>
  <c r="G367" i="2"/>
  <c r="F368" i="2"/>
  <c r="G368" i="2"/>
  <c r="F369" i="2"/>
  <c r="G369" i="2"/>
  <c r="F370" i="2"/>
  <c r="G370" i="2"/>
  <c r="F371" i="2"/>
  <c r="G371" i="2"/>
  <c r="F372" i="2"/>
  <c r="G372" i="2"/>
  <c r="F373" i="2"/>
  <c r="G373" i="2"/>
  <c r="F374" i="2"/>
  <c r="G374" i="2"/>
  <c r="F375" i="2"/>
  <c r="G375" i="2"/>
  <c r="F376" i="2"/>
  <c r="G376" i="2"/>
  <c r="F377" i="2"/>
  <c r="G377" i="2"/>
  <c r="F378" i="2"/>
  <c r="G378" i="2"/>
  <c r="F379" i="2"/>
  <c r="G379" i="2"/>
  <c r="F380" i="2"/>
  <c r="G380" i="2"/>
  <c r="F381" i="2"/>
  <c r="G381" i="2"/>
  <c r="F382" i="2"/>
  <c r="G382" i="2"/>
  <c r="F383" i="2"/>
  <c r="G383" i="2"/>
  <c r="F384" i="2"/>
  <c r="G384" i="2"/>
  <c r="F385" i="2"/>
  <c r="G385" i="2"/>
  <c r="F386" i="2"/>
  <c r="G386" i="2"/>
  <c r="F387" i="2"/>
  <c r="G387" i="2"/>
  <c r="F388" i="2"/>
  <c r="G388" i="2"/>
  <c r="F389" i="2"/>
  <c r="G389" i="2"/>
  <c r="F390" i="2"/>
  <c r="G390" i="2"/>
  <c r="F391" i="2"/>
  <c r="G391" i="2"/>
  <c r="F392" i="2"/>
  <c r="G392" i="2"/>
  <c r="F393" i="2"/>
  <c r="G393" i="2"/>
  <c r="F394" i="2"/>
  <c r="G394" i="2"/>
  <c r="F395" i="2"/>
  <c r="G395" i="2"/>
  <c r="F396" i="2"/>
  <c r="G396" i="2"/>
  <c r="F397" i="2"/>
  <c r="G397" i="2"/>
  <c r="F398" i="2"/>
  <c r="G398" i="2"/>
  <c r="F399" i="2"/>
  <c r="G399" i="2"/>
  <c r="F400" i="2"/>
  <c r="G400" i="2"/>
  <c r="F401" i="2"/>
  <c r="G401" i="2"/>
  <c r="F402" i="2"/>
  <c r="G402" i="2"/>
  <c r="F403" i="2"/>
  <c r="G403" i="2"/>
  <c r="F404" i="2"/>
  <c r="G404" i="2"/>
  <c r="F405" i="2"/>
  <c r="G405" i="2"/>
  <c r="F406" i="2"/>
  <c r="G406" i="2"/>
  <c r="F407" i="2"/>
  <c r="G407" i="2"/>
  <c r="F408" i="2"/>
  <c r="G408" i="2"/>
  <c r="F409" i="2"/>
  <c r="G409" i="2"/>
  <c r="F410" i="2"/>
  <c r="G410" i="2"/>
  <c r="F411" i="2"/>
  <c r="G411" i="2"/>
  <c r="F412" i="2"/>
  <c r="G412" i="2"/>
  <c r="F413" i="2"/>
  <c r="G413" i="2"/>
  <c r="F414" i="2"/>
  <c r="G414" i="2"/>
  <c r="F415" i="2"/>
  <c r="G415" i="2"/>
  <c r="F416" i="2"/>
  <c r="G416" i="2"/>
  <c r="F417" i="2"/>
  <c r="G417" i="2"/>
  <c r="F418" i="2"/>
  <c r="G418" i="2"/>
  <c r="F419" i="2"/>
  <c r="G419" i="2"/>
  <c r="F420" i="2"/>
  <c r="G420" i="2"/>
  <c r="F421" i="2"/>
  <c r="G421" i="2"/>
  <c r="F422" i="2"/>
  <c r="G422" i="2"/>
  <c r="F423" i="2"/>
  <c r="G423" i="2"/>
  <c r="F424" i="2"/>
  <c r="G424" i="2"/>
  <c r="F425" i="2"/>
  <c r="G425" i="2"/>
  <c r="F426" i="2"/>
  <c r="G426" i="2"/>
  <c r="F427" i="2"/>
  <c r="G427" i="2"/>
  <c r="F428" i="2"/>
  <c r="G428" i="2"/>
  <c r="F429" i="2"/>
  <c r="G429" i="2"/>
  <c r="F430" i="2"/>
  <c r="G430" i="2"/>
  <c r="F431" i="2"/>
  <c r="G431" i="2"/>
  <c r="F432" i="2"/>
  <c r="G432" i="2"/>
  <c r="F433" i="2"/>
  <c r="G433" i="2"/>
  <c r="F434" i="2"/>
  <c r="G434" i="2"/>
  <c r="F435" i="2"/>
  <c r="G435" i="2"/>
  <c r="F436" i="2"/>
  <c r="G436" i="2"/>
  <c r="F437" i="2"/>
  <c r="G437" i="2"/>
  <c r="F438" i="2"/>
  <c r="G438" i="2"/>
  <c r="F439" i="2"/>
  <c r="G439" i="2"/>
  <c r="F440" i="2"/>
  <c r="G440" i="2"/>
  <c r="F441" i="2"/>
  <c r="G441" i="2"/>
  <c r="F442" i="2"/>
  <c r="G442" i="2"/>
  <c r="F443" i="2"/>
  <c r="G443" i="2"/>
  <c r="F444" i="2"/>
  <c r="G444" i="2"/>
  <c r="F445" i="2"/>
  <c r="G445" i="2"/>
  <c r="F446" i="2"/>
  <c r="G446" i="2"/>
  <c r="F447" i="2"/>
  <c r="G447" i="2"/>
  <c r="F448" i="2"/>
  <c r="G448" i="2"/>
  <c r="F449" i="2"/>
  <c r="G449" i="2"/>
  <c r="F450" i="2"/>
  <c r="G450" i="2"/>
  <c r="F451" i="2"/>
  <c r="G451" i="2"/>
  <c r="F452" i="2"/>
  <c r="G452" i="2"/>
  <c r="F453" i="2"/>
  <c r="G453" i="2"/>
  <c r="F454" i="2"/>
  <c r="G454" i="2"/>
  <c r="F455" i="2"/>
  <c r="G455" i="2"/>
  <c r="F458" i="2"/>
  <c r="G458" i="2"/>
  <c r="F459" i="2"/>
  <c r="G459" i="2"/>
  <c r="F460" i="2"/>
  <c r="G460" i="2"/>
  <c r="F461" i="2"/>
  <c r="G461" i="2"/>
  <c r="F462" i="2"/>
  <c r="G462" i="2"/>
  <c r="F463" i="2"/>
  <c r="G463" i="2"/>
  <c r="F464" i="2"/>
  <c r="G464" i="2"/>
  <c r="F465" i="2"/>
  <c r="G465" i="2"/>
  <c r="F466" i="2"/>
  <c r="G466" i="2"/>
  <c r="F467" i="2"/>
  <c r="G467" i="2"/>
  <c r="F468" i="2"/>
  <c r="G468" i="2"/>
  <c r="F469" i="2"/>
  <c r="G469" i="2"/>
  <c r="F470" i="2"/>
  <c r="G470" i="2"/>
  <c r="F471" i="2"/>
  <c r="G471" i="2"/>
  <c r="F472" i="2"/>
  <c r="G472" i="2"/>
  <c r="F473" i="2"/>
  <c r="G473" i="2"/>
  <c r="F474" i="2"/>
  <c r="G474" i="2"/>
  <c r="F475" i="2"/>
  <c r="G475" i="2"/>
  <c r="F476" i="2"/>
  <c r="G476" i="2"/>
  <c r="F477" i="2"/>
  <c r="G477" i="2"/>
  <c r="F478" i="2"/>
  <c r="G478" i="2"/>
  <c r="F479" i="2"/>
  <c r="G479" i="2"/>
  <c r="F480" i="2"/>
  <c r="G480" i="2"/>
  <c r="F481" i="2"/>
  <c r="G481" i="2"/>
</calcChain>
</file>

<file path=xl/sharedStrings.xml><?xml version="1.0" encoding="utf-8"?>
<sst xmlns="http://schemas.openxmlformats.org/spreadsheetml/2006/main" count="917" uniqueCount="297">
  <si>
    <t xml:space="preserve">CABLECON.053 FILE   FOR PRINCE OF WALES HOLE 3 </t>
  </si>
  <si>
    <t>ALL DEPTH ADJUSTED TO ADD UP TO CABLE ADVANCES IN APPROX 20m SEQUENCES</t>
  </si>
  <si>
    <t xml:space="preserve">     Notes:</t>
  </si>
  <si>
    <t xml:space="preserve">     Z is depth (real); for conversion to ice depths use polynomial at the end.</t>
  </si>
  <si>
    <t xml:space="preserve">     All depths are to the core bottoms.</t>
  </si>
  <si>
    <t xml:space="preserve">     Top of core #1 is 1.87 M [wrt 2005 surface] = 0.812 M ICE EQUIV. CORE DIAM(CONST)=8.255 CM</t>
  </si>
  <si>
    <t xml:space="preserve">     Cable-depths[wrt surface] = cable-counter depth + 1.46 m.</t>
  </si>
  <si>
    <t xml:space="preserve">                               LINZ</t>
  </si>
  <si>
    <t>--- ADJUST ALL SAMPLE SIZES SO CORE LENGTHS ARE CONSISTENT WITH COR*RATLF BELOW. IF YOU DONT ----</t>
  </si>
  <si>
    <t xml:space="preserve">                    -----     TERRIBLE THINGS WILL HAPPEN    -------</t>
  </si>
  <si>
    <t xml:space="preserve">                                      ONLY   </t>
  </si>
  <si>
    <t xml:space="preserve">                                       USE </t>
  </si>
  <si>
    <t xml:space="preserve">                                        V</t>
  </si>
  <si>
    <t xml:space="preserve">      RUN #   Z COUNTER  Z WRT SURF  COR*RATLF CABLE ADVANCE</t>
  </si>
  <si>
    <t xml:space="preserve">    </t>
  </si>
  <si>
    <t xml:space="preserve">      RUN #   Z COUNTER  Z WRT SURF  COR*RATLF CABLE ADV</t>
  </si>
  <si>
    <t>---------   ADJUSTMENT RATIOS  ----------------------------------------------------------------</t>
  </si>
  <si>
    <t xml:space="preserve">CORES   # RANGE            SUM(CABLE ADVANCES)/(SUM CORE LENGTHS) </t>
  </si>
  <si>
    <t xml:space="preserve">  1-20                                 0.99894</t>
  </si>
  <si>
    <t xml:space="preserve"> 21-38                                1.00576</t>
  </si>
  <si>
    <t xml:space="preserve"> 39-57                                1.00328</t>
  </si>
  <si>
    <t xml:space="preserve"> 58-82                                1.00647</t>
  </si>
  <si>
    <t xml:space="preserve"> 83-102                               0.99938</t>
  </si>
  <si>
    <t xml:space="preserve"> 103-122                            1.00032</t>
  </si>
  <si>
    <t xml:space="preserve"> 123-143                            0.99213</t>
  </si>
  <si>
    <t xml:space="preserve"> 144-156                            1.00518</t>
  </si>
  <si>
    <t xml:space="preserve"> 157-172                            0.98568</t>
  </si>
  <si>
    <t xml:space="preserve">------------------------------------------------------------------------------------------------------------        </t>
  </si>
  <si>
    <t>_x001A_</t>
  </si>
  <si>
    <t>(COMBINED 5A &amp; 5B)</t>
  </si>
  <si>
    <t>(COMBINED 7A &amp; 7B)</t>
  </si>
  <si>
    <t>(COMBINED 18A  &amp; 18B)</t>
  </si>
  <si>
    <t>(COMBINED 20A  &amp; 20B)</t>
  </si>
  <si>
    <t>(NB IN XLS LOG THE CABLE DEPTH HAS A TYPO)</t>
  </si>
  <si>
    <t>(COMBINED  106A  &amp;106B)</t>
  </si>
  <si>
    <t>start of run (inner)</t>
  </si>
  <si>
    <t>solo run</t>
  </si>
  <si>
    <t>end of run (inner)</t>
  </si>
  <si>
    <t>REMARKS</t>
  </si>
  <si>
    <t>NA(PPB)-OUTER</t>
  </si>
  <si>
    <t>NA (PPB)-INNER</t>
  </si>
  <si>
    <t>DEPTH</t>
  </si>
  <si>
    <t>SAMPLE NUMBER</t>
  </si>
  <si>
    <t>PoW 2005.3 CORE 171</t>
  </si>
  <si>
    <t>start of run (BOTH)</t>
  </si>
  <si>
    <t>end or run (BOTH)</t>
  </si>
  <si>
    <t>end/start of run (IN)</t>
  </si>
  <si>
    <t>start of run (outer)</t>
  </si>
  <si>
    <t>end of run (outer)</t>
  </si>
  <si>
    <t>start of run</t>
  </si>
  <si>
    <t>end of run</t>
  </si>
  <si>
    <t>start of core 170</t>
  </si>
  <si>
    <t>sum</t>
  </si>
  <si>
    <t>outer minus inner</t>
  </si>
  <si>
    <t>PoW 2005.3 CORE 170</t>
  </si>
  <si>
    <t>end of core 169</t>
  </si>
  <si>
    <t>Repeated thrice</t>
  </si>
  <si>
    <t>top of core 169</t>
  </si>
  <si>
    <t>PoW 2005.3 CORE 169</t>
  </si>
  <si>
    <t>40+</t>
  </si>
  <si>
    <t>21-40</t>
  </si>
  <si>
    <t>11-20</t>
  </si>
  <si>
    <t>6-10</t>
  </si>
  <si>
    <t>0-5</t>
  </si>
  <si>
    <t>first 100</t>
  </si>
  <si>
    <t>ppb</t>
  </si>
  <si>
    <t>INNER</t>
  </si>
  <si>
    <t>OUTER</t>
  </si>
  <si>
    <t>bin</t>
  </si>
  <si>
    <t>[Na]</t>
  </si>
  <si>
    <t>Sorted Data:</t>
  </si>
  <si>
    <t>CLEAN</t>
  </si>
  <si>
    <t>median</t>
  </si>
  <si>
    <t>average</t>
  </si>
  <si>
    <t>10+</t>
  </si>
  <si>
    <t>2-5</t>
  </si>
  <si>
    <t>0-1</t>
  </si>
  <si>
    <t>type</t>
  </si>
  <si>
    <t>vessel</t>
  </si>
  <si>
    <t>Sample #</t>
  </si>
  <si>
    <t>Sorted:</t>
  </si>
  <si>
    <t>unsorted:</t>
  </si>
  <si>
    <t>Blank data from samples collected Feb 01, 2007</t>
  </si>
  <si>
    <t>start</t>
  </si>
  <si>
    <t>end</t>
  </si>
  <si>
    <t>sample #</t>
  </si>
  <si>
    <t>area</t>
  </si>
  <si>
    <t>684A</t>
  </si>
  <si>
    <t>546A</t>
  </si>
  <si>
    <t>457A</t>
  </si>
  <si>
    <t>96,97</t>
  </si>
  <si>
    <t>413A</t>
  </si>
  <si>
    <t>394A</t>
  </si>
  <si>
    <t>370A</t>
  </si>
  <si>
    <t>362A</t>
  </si>
  <si>
    <t>last bottle of core 58 used as first bottle of core 59</t>
  </si>
  <si>
    <t>303A</t>
  </si>
  <si>
    <t>see next sample</t>
  </si>
  <si>
    <t>extremely slanted endpiece (top)</t>
  </si>
  <si>
    <t>extremely slanted endpiece (bottom)</t>
  </si>
  <si>
    <t>49B</t>
  </si>
  <si>
    <t>49A</t>
  </si>
  <si>
    <t>melter head overflowed, bad potentiometer reading</t>
  </si>
  <si>
    <t>potentiometer problems</t>
  </si>
  <si>
    <t>44B</t>
  </si>
  <si>
    <t>44A</t>
  </si>
  <si>
    <t>41B</t>
  </si>
  <si>
    <t>41A</t>
  </si>
  <si>
    <t>38B</t>
  </si>
  <si>
    <t>38A</t>
  </si>
  <si>
    <t>36B</t>
  </si>
  <si>
    <t>36A</t>
  </si>
  <si>
    <t>32B</t>
  </si>
  <si>
    <t>32A</t>
  </si>
  <si>
    <t>31B</t>
  </si>
  <si>
    <t>31A</t>
  </si>
  <si>
    <t>30B</t>
  </si>
  <si>
    <t>first sample in 1.0L bottle</t>
  </si>
  <si>
    <t>last sample in 500mL bottle</t>
  </si>
  <si>
    <t>30A</t>
  </si>
  <si>
    <t>27B</t>
  </si>
  <si>
    <t>27A</t>
  </si>
  <si>
    <t>25B</t>
  </si>
  <si>
    <t>25A</t>
  </si>
  <si>
    <t>24B</t>
  </si>
  <si>
    <t>first sample in 500mL bottle cleaned by MM</t>
  </si>
  <si>
    <t>last sample in bottles not precleaned</t>
  </si>
  <si>
    <t>24A</t>
  </si>
  <si>
    <t>23B</t>
  </si>
  <si>
    <t>sample is in a dirty bottle!</t>
  </si>
  <si>
    <t>23A</t>
  </si>
  <si>
    <t>18B</t>
  </si>
  <si>
    <t>18A</t>
  </si>
  <si>
    <t>mixed with sample 86, then split</t>
  </si>
  <si>
    <t>mixed with sample 87, then split</t>
  </si>
  <si>
    <t>13B</t>
  </si>
  <si>
    <t>13A</t>
  </si>
  <si>
    <t>12B</t>
  </si>
  <si>
    <t>12A</t>
  </si>
  <si>
    <t>9B</t>
  </si>
  <si>
    <t>9A</t>
  </si>
  <si>
    <t>7B</t>
  </si>
  <si>
    <t>7A</t>
  </si>
  <si>
    <t>5B</t>
  </si>
  <si>
    <t>5A</t>
  </si>
  <si>
    <t>3B</t>
  </si>
  <si>
    <t>3A</t>
  </si>
  <si>
    <t>(m)</t>
  </si>
  <si>
    <t>(cm)</t>
  </si>
  <si>
    <t>COMMENTS</t>
  </si>
  <si>
    <t>depth</t>
  </si>
  <si>
    <t>bottom</t>
  </si>
  <si>
    <t>difference</t>
  </si>
  <si>
    <t>length</t>
  </si>
  <si>
    <t>core #</t>
  </si>
  <si>
    <t>cumulative</t>
  </si>
  <si>
    <t>thickness</t>
  </si>
  <si>
    <t>measured</t>
  </si>
  <si>
    <t>CORRECTED</t>
  </si>
  <si>
    <t>MEASURED</t>
  </si>
  <si>
    <t>doubled</t>
  </si>
  <si>
    <t>End of core</t>
  </si>
  <si>
    <t>June 27 2007</t>
  </si>
  <si>
    <t>June 26 2007</t>
  </si>
  <si>
    <t>Core 163; A portion of the top 5cm segment fell off the melter head when it was prodded along to keep it melting.</t>
  </si>
  <si>
    <t>Core 163: fracture zone after top 5cm piece; fragments could not be fit together to give a good estimate of length.</t>
  </si>
  <si>
    <t>June 25 2007</t>
  </si>
  <si>
    <t>June 22 2007</t>
  </si>
  <si>
    <t>June 21 2007</t>
  </si>
  <si>
    <t>Sample 684 overlaps end of core 156, top of core 157</t>
  </si>
  <si>
    <t>June 20 2007</t>
  </si>
  <si>
    <t>June 19 2007</t>
  </si>
  <si>
    <t>Core 150; Bottom 4-5cm is an aggragate of pieces.</t>
  </si>
  <si>
    <t>June 15 2007</t>
  </si>
  <si>
    <t>June 14 2007</t>
  </si>
  <si>
    <t>performed blanks twice</t>
  </si>
  <si>
    <t>June 13 2007</t>
  </si>
  <si>
    <t>Core 143: Bottom 20cm highly fractured with pieces missing.</t>
  </si>
  <si>
    <t>Core 142: Bottom 5cm fractured, but not much missing.</t>
  </si>
  <si>
    <t>June 12 2007</t>
  </si>
  <si>
    <t>June 11 2007</t>
  </si>
  <si>
    <t>Core 137: Unstable potentiometer readings at start of run.</t>
  </si>
  <si>
    <t>June 8 2007</t>
  </si>
  <si>
    <t>June 6 2007</t>
  </si>
  <si>
    <t>Core 133: Small chunk of ice (20-30mL) fell off melter head</t>
  </si>
  <si>
    <t>Core 131: Start button not working.  Took it out of freezer.</t>
  </si>
  <si>
    <t>June 5 2007</t>
  </si>
  <si>
    <t>Core 129: Start button not working, so missed start of run.</t>
  </si>
  <si>
    <t>performed blanks twice.  Melter head sonicated before start of tests.</t>
  </si>
  <si>
    <t>June 4 2007</t>
  </si>
  <si>
    <t>Potentiometer readings unstable at start of cores 125, 126.  Had to hit START twice.</t>
  </si>
  <si>
    <t>June 1 2007</t>
  </si>
  <si>
    <t>Core 122: many chips observed, but core appears intact.  Could be from a disintegrated section.</t>
  </si>
  <si>
    <t>May 31 2007</t>
  </si>
  <si>
    <t>Sample 546 overlaps end of core 121, top of core 122</t>
  </si>
  <si>
    <t>May 30 2007</t>
  </si>
  <si>
    <t>Core 117: bottom half has several fractures and many chips.</t>
  </si>
  <si>
    <t>May 29 2007</t>
  </si>
  <si>
    <t>Core 115 does not exist.</t>
  </si>
  <si>
    <t>May 28 2007</t>
  </si>
  <si>
    <t>Core 113; ice stuck to cartridge at start of run, resulting in bad potentiometer readings.</t>
  </si>
  <si>
    <t>Core 113; middle section is highly fractured, with high volume of ice MISSING.  Bottom end has a few chips missing.</t>
  </si>
  <si>
    <t>May 25 2007</t>
  </si>
  <si>
    <t>May 24 2007</t>
  </si>
  <si>
    <t>Core 108; START button accidently hit after about 12-13 cm melted, thus resetting potentiometer readings (darn).</t>
  </si>
  <si>
    <t>Core 106: bottom half is mainly pieces.</t>
  </si>
  <si>
    <t>May 23 2007</t>
  </si>
  <si>
    <t>Both cores slightly fractured but intact.</t>
  </si>
  <si>
    <t>May 22 2007</t>
  </si>
  <si>
    <t>Started using old DI water purification system instead of RO system.</t>
  </si>
  <si>
    <t>Core 103: top half and bottom quarter very fractured with some missing pieces.  Core was constantly getting stuck and potentiometer readings are poor</t>
  </si>
  <si>
    <t>Core 102: Top and bottom ends very fractured, but few missing pieces.  Potentiometer stuck at beginning of run</t>
  </si>
  <si>
    <t>May 18 2007</t>
  </si>
  <si>
    <t>Core 101: Bottom 40cm fractured, but mostly intact</t>
  </si>
  <si>
    <t>Core 100: fracture zone 10-30cm from top; pieces missing</t>
  </si>
  <si>
    <t>Cores 99 and 100 may be contaminated from dirty plastic sleeves used to store them</t>
  </si>
  <si>
    <t>May 17 2007</t>
  </si>
  <si>
    <t>Sample 457 overlaps end of core 97, top of core 98</t>
  </si>
  <si>
    <t>Cores 96 and 97 were both so short, they were put in the same cartridge and melted in one run</t>
  </si>
  <si>
    <t>May 16 2007</t>
  </si>
  <si>
    <t>Cores should be intact starting at 94, but were found to be fragmented due to poor storage.</t>
  </si>
  <si>
    <t>May 15 2007</t>
  </si>
  <si>
    <t>May 11 2007</t>
  </si>
  <si>
    <t>May 10 2007</t>
  </si>
  <si>
    <t>Sample 413 overlaps end of core 85, top of core 86</t>
  </si>
  <si>
    <t>May 9 2007</t>
  </si>
  <si>
    <t>Core 82: lots of ice debris on outside of core; constantly snagged on sides of cartridge resulted in bad potentiometer readings</t>
  </si>
  <si>
    <t>repeated blanks twice (performed minor maintenenace on collector lines)</t>
  </si>
  <si>
    <t>May 8 2007</t>
  </si>
  <si>
    <t>Cores 81 and 82: fractured cores with pieces missing</t>
  </si>
  <si>
    <t>Core 81: Sample loss at start of run due to frozen pump lines, causing overflow of melted water on pump head</t>
  </si>
  <si>
    <t>Sample 394 overlaps end of core 80, top of core 81</t>
  </si>
  <si>
    <t>May 7 2007</t>
  </si>
  <si>
    <t>May 4 2007</t>
  </si>
  <si>
    <t>Core 76: jumpy potentiometer readings at start of melting</t>
  </si>
  <si>
    <t>Sample 370 overlaps end of core 74, top of core 75.</t>
  </si>
  <si>
    <t>May 3 2007</t>
  </si>
  <si>
    <t>repeated blanks twice;Sample 362 overlaps end of core 72, top of core 73</t>
  </si>
  <si>
    <t>May 2 2007</t>
  </si>
  <si>
    <t>May 1 2007</t>
  </si>
  <si>
    <t>repeated blanks once</t>
  </si>
  <si>
    <t>April 30 2007</t>
  </si>
  <si>
    <t>April 27 2007</t>
  </si>
  <si>
    <t>April 26 2007</t>
  </si>
  <si>
    <t>Potentiometer weight stuck, bad measurements on sample 300 (core 58)</t>
  </si>
  <si>
    <t>April 25 2007</t>
  </si>
  <si>
    <t>April 24 2007</t>
  </si>
  <si>
    <t>Core 53: data collection started late (missed start of core); chunk of ice fell off melter head</t>
  </si>
  <si>
    <t>April 20 2007</t>
  </si>
  <si>
    <t>April 19 2007</t>
  </si>
  <si>
    <t>April 18 2007</t>
  </si>
  <si>
    <t>Potentiometer readings for core 45 jumpy (due to short circuit)</t>
  </si>
  <si>
    <t>April 17 2007</t>
  </si>
  <si>
    <t>April 16 2007</t>
  </si>
  <si>
    <t>April 13 2007</t>
  </si>
  <si>
    <t>April 12 2007</t>
  </si>
  <si>
    <t>April 11 2007</t>
  </si>
  <si>
    <t>April 10 2007</t>
  </si>
  <si>
    <t>April 5 2007</t>
  </si>
  <si>
    <t>Starting with sample 178 (core 30B), samples collected in 1.0L bottles</t>
  </si>
  <si>
    <t>April 4 2007</t>
  </si>
  <si>
    <t>April 3 2007</t>
  </si>
  <si>
    <t>April 2 2007</t>
  </si>
  <si>
    <t>Remaining 500mL bottles cleaned with Citranox and scrubbing</t>
  </si>
  <si>
    <t>March 29 2007</t>
  </si>
  <si>
    <t>More dirty bottles discovered; no cores melted</t>
  </si>
  <si>
    <t>none</t>
  </si>
  <si>
    <t>March 28 2007</t>
  </si>
  <si>
    <t>after core 23A</t>
  </si>
  <si>
    <t>after core 21</t>
  </si>
  <si>
    <t>core 22 does not exist; sample 125 (core 23B) collected in dirty bottle</t>
  </si>
  <si>
    <t>March 27 2007</t>
  </si>
  <si>
    <t>needed to do blanks 3 times before melting</t>
  </si>
  <si>
    <t>March 26 2007</t>
  </si>
  <si>
    <t>Samples 86 and 87 were combined, then split (core 16)</t>
  </si>
  <si>
    <t>March 23 2007</t>
  </si>
  <si>
    <t>March 22 2007</t>
  </si>
  <si>
    <t>March 21 2007</t>
  </si>
  <si>
    <t>potentiometer weight was stuck at start of run of cores 10 and 11</t>
  </si>
  <si>
    <t>March 20 2007</t>
  </si>
  <si>
    <t>March 19 2007</t>
  </si>
  <si>
    <t>March 16 2007</t>
  </si>
  <si>
    <t>bottles arrived from Calgary; tied inner and outer lines together</t>
  </si>
  <si>
    <t>March 15 2007</t>
  </si>
  <si>
    <t>All blank measurements done at start of day, before any cores melted UNLESS NOTED.</t>
  </si>
  <si>
    <r>
      <t>m</t>
    </r>
    <r>
      <rPr>
        <sz val="12"/>
        <color theme="1"/>
        <rFont val="Calibri"/>
        <family val="2"/>
        <scheme val="minor"/>
      </rPr>
      <t>s</t>
    </r>
  </si>
  <si>
    <t>output</t>
  </si>
  <si>
    <t>head</t>
  </si>
  <si>
    <t>source</t>
  </si>
  <si>
    <t>DI water</t>
  </si>
  <si>
    <t>Comments</t>
  </si>
  <si>
    <t>Cores Processed</t>
  </si>
  <si>
    <t>B-34</t>
  </si>
  <si>
    <t>B-2</t>
  </si>
  <si>
    <t>B-1</t>
  </si>
  <si>
    <t>zero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</si>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</sst>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0"/>
      <name val="Arial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</font>
    <font>
      <b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2" fontId="1" fillId="0" borderId="0" xfId="1" applyNumberFormat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/>
    <xf numFmtId="0" fontId="1" fillId="2" borderId="0" xfId="1" applyFill="1" applyAlignment="1">
      <alignment horizontal="center"/>
    </xf>
    <xf numFmtId="0" fontId="1" fillId="0" borderId="0" xfId="1" applyFill="1" applyAlignment="1">
      <alignment horizontal="center"/>
    </xf>
    <xf numFmtId="0" fontId="4" fillId="0" borderId="0" xfId="1" applyFont="1" applyAlignment="1"/>
    <xf numFmtId="2" fontId="1" fillId="0" borderId="0" xfId="1" applyNumberFormat="1"/>
    <xf numFmtId="0" fontId="1" fillId="0" borderId="0" xfId="1" quotePrefix="1"/>
    <xf numFmtId="0" fontId="1" fillId="0" borderId="0" xfId="1" applyAlignment="1">
      <alignment horizontal="centerContinuous"/>
    </xf>
    <xf numFmtId="2" fontId="5" fillId="0" borderId="0" xfId="1" applyNumberFormat="1" applyFont="1" applyAlignment="1">
      <alignment horizontal="center"/>
    </xf>
    <xf numFmtId="0" fontId="1" fillId="0" borderId="0" xfId="1" applyFont="1"/>
    <xf numFmtId="0" fontId="2" fillId="0" borderId="0" xfId="1" applyFont="1"/>
    <xf numFmtId="16" fontId="1" fillId="0" borderId="0" xfId="1" quotePrefix="1" applyNumberFormat="1"/>
    <xf numFmtId="0" fontId="6" fillId="0" borderId="0" xfId="1" applyFont="1"/>
    <xf numFmtId="1" fontId="1" fillId="0" borderId="0" xfId="1" applyNumberFormat="1"/>
    <xf numFmtId="1" fontId="3" fillId="0" borderId="0" xfId="1" applyNumberFormat="1" applyFont="1"/>
    <xf numFmtId="0" fontId="5" fillId="0" borderId="0" xfId="1" applyFont="1"/>
    <xf numFmtId="164" fontId="1" fillId="0" borderId="0" xfId="1" applyNumberFormat="1"/>
    <xf numFmtId="164" fontId="5" fillId="0" borderId="0" xfId="1" applyNumberFormat="1" applyFont="1"/>
    <xf numFmtId="2" fontId="5" fillId="0" borderId="0" xfId="1" applyNumberFormat="1" applyFont="1"/>
    <xf numFmtId="0" fontId="5" fillId="0" borderId="0" xfId="1" applyFont="1" applyAlignment="1">
      <alignment horizontal="centerContinuous"/>
    </xf>
    <xf numFmtId="2" fontId="1" fillId="0" borderId="0" xfId="1" applyNumberFormat="1" applyAlignment="1">
      <alignment horizontal="centerContinuous"/>
    </xf>
    <xf numFmtId="1" fontId="5" fillId="0" borderId="0" xfId="1" applyNumberFormat="1" applyFont="1" applyAlignment="1">
      <alignment horizontal="right"/>
    </xf>
    <xf numFmtId="16" fontId="1" fillId="0" borderId="0" xfId="1" applyNumberFormat="1"/>
    <xf numFmtId="1" fontId="1" fillId="0" borderId="0" xfId="1" applyNumberFormat="1" applyFont="1" applyAlignment="1"/>
    <xf numFmtId="1" fontId="5" fillId="0" borderId="0" xfId="1" applyNumberFormat="1" applyFont="1" applyAlignment="1"/>
    <xf numFmtId="2" fontId="7" fillId="0" borderId="0" xfId="1" applyNumberFormat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Thickness of Samples(500mL)</a:t>
            </a:r>
          </a:p>
        </c:rich>
      </c:tx>
      <c:layout>
        <c:manualLayout>
          <c:xMode val="edge"/>
          <c:yMode val="edge"/>
          <c:x val="0.290176740497366"/>
          <c:y val="0.031610326726400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102237402603"/>
          <c:y val="0.163798482831917"/>
          <c:w val="0.820169154560195"/>
          <c:h val="0.68105684966955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1FB71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659492741239923"/>
                  <c:y val="0.3936910903153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'depth graphs'!$B$6:$B$182</c:f>
              <c:numCache>
                <c:formatCode>General</c:formatCode>
                <c:ptCount val="177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</c:numCache>
            </c:numRef>
          </c:xVal>
          <c:yVal>
            <c:numRef>
              <c:f>'depth graphs'!$D$6:$D$182</c:f>
              <c:numCache>
                <c:formatCode>0.00</c:formatCode>
                <c:ptCount val="177"/>
                <c:pt idx="0">
                  <c:v>19.64000932256059</c:v>
                </c:pt>
                <c:pt idx="1">
                  <c:v>25.84990677439404</c:v>
                </c:pt>
                <c:pt idx="3">
                  <c:v>27.29665901262917</c:v>
                </c:pt>
                <c:pt idx="4">
                  <c:v>17.08151549942595</c:v>
                </c:pt>
                <c:pt idx="5">
                  <c:v>17.01199770378875</c:v>
                </c:pt>
                <c:pt idx="6">
                  <c:v>13.2878300803674</c:v>
                </c:pt>
                <c:pt idx="8">
                  <c:v>25.22809110629067</c:v>
                </c:pt>
                <c:pt idx="10">
                  <c:v>24.11796012815948</c:v>
                </c:pt>
                <c:pt idx="11">
                  <c:v>16.59878960484158</c:v>
                </c:pt>
                <c:pt idx="13">
                  <c:v>24.40768141249515</c:v>
                </c:pt>
                <c:pt idx="15">
                  <c:v>37.12091584158415</c:v>
                </c:pt>
                <c:pt idx="16">
                  <c:v>22.78960396039605</c:v>
                </c:pt>
                <c:pt idx="18">
                  <c:v>22.45829823083404</c:v>
                </c:pt>
                <c:pt idx="19">
                  <c:v>21.7961246840775</c:v>
                </c:pt>
                <c:pt idx="21">
                  <c:v>20.92058043606364</c:v>
                </c:pt>
                <c:pt idx="22">
                  <c:v>18.36814967589864</c:v>
                </c:pt>
                <c:pt idx="23">
                  <c:v>19.64893930465528</c:v>
                </c:pt>
                <c:pt idx="25">
                  <c:v>28.4762703379224</c:v>
                </c:pt>
                <c:pt idx="26">
                  <c:v>23.2145181476846</c:v>
                </c:pt>
                <c:pt idx="27">
                  <c:v>18.90413016270339</c:v>
                </c:pt>
                <c:pt idx="29">
                  <c:v>18.45670948769541</c:v>
                </c:pt>
                <c:pt idx="30">
                  <c:v>19.63349326729609</c:v>
                </c:pt>
                <c:pt idx="31">
                  <c:v>18.25444977557654</c:v>
                </c:pt>
                <c:pt idx="33">
                  <c:v>18.78489335006273</c:v>
                </c:pt>
                <c:pt idx="34">
                  <c:v>20.14504391468005</c:v>
                </c:pt>
                <c:pt idx="35">
                  <c:v>20.6594730238394</c:v>
                </c:pt>
                <c:pt idx="37">
                  <c:v>13.83368626812184</c:v>
                </c:pt>
                <c:pt idx="38">
                  <c:v>16.92050822609545</c:v>
                </c:pt>
                <c:pt idx="39">
                  <c:v>16.12640495194658</c:v>
                </c:pt>
                <c:pt idx="41">
                  <c:v>18.07813080077704</c:v>
                </c:pt>
                <c:pt idx="42">
                  <c:v>13.2626807684006</c:v>
                </c:pt>
                <c:pt idx="44">
                  <c:v>16.28139489194499</c:v>
                </c:pt>
                <c:pt idx="45">
                  <c:v>17.31601178781925</c:v>
                </c:pt>
                <c:pt idx="46">
                  <c:v>17.20741650294696</c:v>
                </c:pt>
                <c:pt idx="47">
                  <c:v>17.14818271119843</c:v>
                </c:pt>
                <c:pt idx="48">
                  <c:v>17.07907662082516</c:v>
                </c:pt>
                <c:pt idx="50">
                  <c:v>13.89577883472057</c:v>
                </c:pt>
                <c:pt idx="51">
                  <c:v>24.48590963139121</c:v>
                </c:pt>
                <c:pt idx="52">
                  <c:v>21.78311533888229</c:v>
                </c:pt>
                <c:pt idx="54">
                  <c:v>11.45688190716766</c:v>
                </c:pt>
                <c:pt idx="55">
                  <c:v>13.09299021155668</c:v>
                </c:pt>
                <c:pt idx="56">
                  <c:v>12.18575939374802</c:v>
                </c:pt>
                <c:pt idx="57">
                  <c:v>15.11364066940323</c:v>
                </c:pt>
                <c:pt idx="59">
                  <c:v>13.33851851851852</c:v>
                </c:pt>
                <c:pt idx="60">
                  <c:v>13.58703703703704</c:v>
                </c:pt>
                <c:pt idx="62">
                  <c:v>15.6924592462752</c:v>
                </c:pt>
                <c:pt idx="63">
                  <c:v>13.12133216476775</c:v>
                </c:pt>
                <c:pt idx="64">
                  <c:v>15.76808063102542</c:v>
                </c:pt>
                <c:pt idx="66">
                  <c:v>18.15844311377246</c:v>
                </c:pt>
                <c:pt idx="67">
                  <c:v>17.78383233532934</c:v>
                </c:pt>
                <c:pt idx="69">
                  <c:v>15.70626130653267</c:v>
                </c:pt>
                <c:pt idx="70">
                  <c:v>19.17477386934673</c:v>
                </c:pt>
                <c:pt idx="71">
                  <c:v>18.58603015075377</c:v>
                </c:pt>
                <c:pt idx="72">
                  <c:v>15.4291457286432</c:v>
                </c:pt>
                <c:pt idx="73">
                  <c:v>17.398391959799</c:v>
                </c:pt>
                <c:pt idx="75">
                  <c:v>18.74618940248027</c:v>
                </c:pt>
                <c:pt idx="76">
                  <c:v>18.70304396843292</c:v>
                </c:pt>
                <c:pt idx="77">
                  <c:v>17.4086809470124</c:v>
                </c:pt>
                <c:pt idx="78">
                  <c:v>18.26155580608793</c:v>
                </c:pt>
                <c:pt idx="80">
                  <c:v>17.37053886010363</c:v>
                </c:pt>
                <c:pt idx="81">
                  <c:v>15.95222797927461</c:v>
                </c:pt>
                <c:pt idx="82">
                  <c:v>12.29336787564767</c:v>
                </c:pt>
                <c:pt idx="83">
                  <c:v>15.5300518134715</c:v>
                </c:pt>
                <c:pt idx="84">
                  <c:v>17.98269430051814</c:v>
                </c:pt>
                <c:pt idx="85">
                  <c:v>14.3740932642487</c:v>
                </c:pt>
                <c:pt idx="87">
                  <c:v>16.5243863552095</c:v>
                </c:pt>
                <c:pt idx="88">
                  <c:v>15.5524842417501</c:v>
                </c:pt>
                <c:pt idx="89">
                  <c:v>13.96340378197998</c:v>
                </c:pt>
                <c:pt idx="91">
                  <c:v>15.95942580928666</c:v>
                </c:pt>
                <c:pt idx="92">
                  <c:v>13.94463160978468</c:v>
                </c:pt>
                <c:pt idx="93">
                  <c:v>14.6008495678922</c:v>
                </c:pt>
                <c:pt idx="94">
                  <c:v>14.61110297348762</c:v>
                </c:pt>
                <c:pt idx="96">
                  <c:v>14.08991236805417</c:v>
                </c:pt>
                <c:pt idx="97">
                  <c:v>15.56940848436566</c:v>
                </c:pt>
                <c:pt idx="98">
                  <c:v>13.18571997610037</c:v>
                </c:pt>
                <c:pt idx="100">
                  <c:v>15.29657054582904</c:v>
                </c:pt>
                <c:pt idx="101">
                  <c:v>15.47703398558187</c:v>
                </c:pt>
                <c:pt idx="102">
                  <c:v>14.6205973223481</c:v>
                </c:pt>
                <c:pt idx="103">
                  <c:v>15.20175077239959</c:v>
                </c:pt>
                <c:pt idx="104">
                  <c:v>15.86446961894953</c:v>
                </c:pt>
                <c:pt idx="105">
                  <c:v>13.76416065911432</c:v>
                </c:pt>
                <c:pt idx="107">
                  <c:v>15.5207285012285</c:v>
                </c:pt>
                <c:pt idx="108">
                  <c:v>15.994914004914</c:v>
                </c:pt>
                <c:pt idx="109">
                  <c:v>14.49855036855036</c:v>
                </c:pt>
                <c:pt idx="110">
                  <c:v>15.29728501228501</c:v>
                </c:pt>
                <c:pt idx="111">
                  <c:v>13.20439803439804</c:v>
                </c:pt>
                <c:pt idx="113">
                  <c:v>16.37960921843687</c:v>
                </c:pt>
                <c:pt idx="114">
                  <c:v>16.82995991983968</c:v>
                </c:pt>
                <c:pt idx="115">
                  <c:v>15.60541082164329</c:v>
                </c:pt>
                <c:pt idx="116">
                  <c:v>15.39288577154309</c:v>
                </c:pt>
                <c:pt idx="117">
                  <c:v>15.40300601202406</c:v>
                </c:pt>
                <c:pt idx="118">
                  <c:v>13.96593186372745</c:v>
                </c:pt>
                <c:pt idx="120">
                  <c:v>14.13934397474127</c:v>
                </c:pt>
                <c:pt idx="121">
                  <c:v>15.2706542711805</c:v>
                </c:pt>
                <c:pt idx="122">
                  <c:v>15.26048061743554</c:v>
                </c:pt>
                <c:pt idx="124">
                  <c:v>13.4887297633873</c:v>
                </c:pt>
                <c:pt idx="125">
                  <c:v>14.91967621419676</c:v>
                </c:pt>
                <c:pt idx="126">
                  <c:v>13.16023246160233</c:v>
                </c:pt>
                <c:pt idx="128">
                  <c:v>14.46262202501009</c:v>
                </c:pt>
                <c:pt idx="129">
                  <c:v>14.54969745865268</c:v>
                </c:pt>
                <c:pt idx="130">
                  <c:v>12.1196853569988</c:v>
                </c:pt>
                <c:pt idx="132">
                  <c:v>15.00925193310556</c:v>
                </c:pt>
                <c:pt idx="133">
                  <c:v>15.51924114367919</c:v>
                </c:pt>
                <c:pt idx="134">
                  <c:v>13.15392914943356</c:v>
                </c:pt>
                <c:pt idx="136">
                  <c:v>14.98498753505765</c:v>
                </c:pt>
                <c:pt idx="137">
                  <c:v>15.0533655344344</c:v>
                </c:pt>
                <c:pt idx="138">
                  <c:v>14.97172016204425</c:v>
                </c:pt>
                <c:pt idx="139">
                  <c:v>14.06341539420379</c:v>
                </c:pt>
                <c:pt idx="141">
                  <c:v>13.74727571629873</c:v>
                </c:pt>
                <c:pt idx="142">
                  <c:v>15.077266322217</c:v>
                </c:pt>
                <c:pt idx="144">
                  <c:v>13.5806385169928</c:v>
                </c:pt>
                <c:pt idx="145">
                  <c:v>14.40648815653965</c:v>
                </c:pt>
                <c:pt idx="146">
                  <c:v>14.30453141091658</c:v>
                </c:pt>
                <c:pt idx="147">
                  <c:v>13.38692070030896</c:v>
                </c:pt>
                <c:pt idx="148">
                  <c:v>12.66302780638517</c:v>
                </c:pt>
                <c:pt idx="149">
                  <c:v>13.66220391349125</c:v>
                </c:pt>
                <c:pt idx="150">
                  <c:v>13.4582904222451</c:v>
                </c:pt>
                <c:pt idx="152">
                  <c:v>14.17881310894597</c:v>
                </c:pt>
                <c:pt idx="153">
                  <c:v>14.38883968113375</c:v>
                </c:pt>
                <c:pt idx="154">
                  <c:v>14.20708591674048</c:v>
                </c:pt>
                <c:pt idx="156">
                  <c:v>13.9011032950759</c:v>
                </c:pt>
                <c:pt idx="157">
                  <c:v>13.86686412439837</c:v>
                </c:pt>
                <c:pt idx="158">
                  <c:v>13.0612365790448</c:v>
                </c:pt>
                <c:pt idx="160">
                  <c:v>15.93002298850574</c:v>
                </c:pt>
                <c:pt idx="161">
                  <c:v>13.80689655172414</c:v>
                </c:pt>
                <c:pt idx="162">
                  <c:v>12.9167816091954</c:v>
                </c:pt>
                <c:pt idx="163">
                  <c:v>13.24045977011495</c:v>
                </c:pt>
                <c:pt idx="164">
                  <c:v>14.7577011494253</c:v>
                </c:pt>
                <c:pt idx="165">
                  <c:v>12.13793103448276</c:v>
                </c:pt>
                <c:pt idx="167">
                  <c:v>14.03914136125655</c:v>
                </c:pt>
                <c:pt idx="168">
                  <c:v>14.04837696335078</c:v>
                </c:pt>
                <c:pt idx="169">
                  <c:v>14.01759162303665</c:v>
                </c:pt>
                <c:pt idx="170">
                  <c:v>13.35057591623036</c:v>
                </c:pt>
                <c:pt idx="171">
                  <c:v>14.88984293193718</c:v>
                </c:pt>
                <c:pt idx="172">
                  <c:v>14.79748691099477</c:v>
                </c:pt>
                <c:pt idx="174">
                  <c:v>13.93384223918575</c:v>
                </c:pt>
                <c:pt idx="175">
                  <c:v>13.61832061068703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7697472"/>
        <c:axId val="-58689104"/>
      </c:scatterChart>
      <c:valAx>
        <c:axId val="-5769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#</a:t>
                </a:r>
              </a:p>
            </c:rich>
          </c:tx>
          <c:layout>
            <c:manualLayout>
              <c:xMode val="edge"/>
              <c:yMode val="edge"/>
              <c:x val="0.474834683434355"/>
              <c:y val="0.9138231966693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8689104"/>
        <c:crosses val="autoZero"/>
        <c:crossBetween val="midCat"/>
      </c:valAx>
      <c:valAx>
        <c:axId val="-5868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thickness (cm)</a:t>
                </a:r>
              </a:p>
            </c:rich>
          </c:tx>
          <c:layout>
            <c:manualLayout>
              <c:xMode val="edge"/>
              <c:yMode val="edge"/>
              <c:x val="0.0311760040786269"/>
              <c:y val="0.3879437053126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76974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 paperSize="270" orientation="landscape" horizontalDpi="-2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510502267218"/>
          <c:y val="0.0769256666541284"/>
          <c:w val="0.805921461097371"/>
          <c:h val="0.7098141059449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stats!$G$5</c:f>
              <c:strCache>
                <c:ptCount val="1"/>
                <c:pt idx="0">
                  <c:v>INNER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stats!$F$7:$F$11</c:f>
              <c:strCache>
                <c:ptCount val="5"/>
                <c:pt idx="0">
                  <c:v>0-5</c:v>
                </c:pt>
                <c:pt idx="1">
                  <c:v>6-10</c:v>
                </c:pt>
                <c:pt idx="2">
                  <c:v>11-20</c:v>
                </c:pt>
                <c:pt idx="3">
                  <c:v>21-40</c:v>
                </c:pt>
                <c:pt idx="4">
                  <c:v>40+</c:v>
                </c:pt>
              </c:strCache>
            </c:strRef>
          </c:cat>
          <c:val>
            <c:numRef>
              <c:f>stats!$G$7:$G$11</c:f>
              <c:numCache>
                <c:formatCode>General</c:formatCode>
                <c:ptCount val="5"/>
                <c:pt idx="0">
                  <c:v>9.0</c:v>
                </c:pt>
                <c:pt idx="1">
                  <c:v>24.0</c:v>
                </c:pt>
                <c:pt idx="2">
                  <c:v>46.0</c:v>
                </c:pt>
                <c:pt idx="3">
                  <c:v>16.0</c:v>
                </c:pt>
                <c:pt idx="4">
                  <c:v>5.0</c:v>
                </c:pt>
              </c:numCache>
            </c:numRef>
          </c:val>
        </c:ser>
        <c:ser>
          <c:idx val="1"/>
          <c:order val="1"/>
          <c:tx>
            <c:strRef>
              <c:f>stats!$H$5</c:f>
              <c:strCache>
                <c:ptCount val="1"/>
                <c:pt idx="0">
                  <c:v>OUTER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stats!$F$7:$F$11</c:f>
              <c:strCache>
                <c:ptCount val="5"/>
                <c:pt idx="0">
                  <c:v>0-5</c:v>
                </c:pt>
                <c:pt idx="1">
                  <c:v>6-10</c:v>
                </c:pt>
                <c:pt idx="2">
                  <c:v>11-20</c:v>
                </c:pt>
                <c:pt idx="3">
                  <c:v>21-40</c:v>
                </c:pt>
                <c:pt idx="4">
                  <c:v>40+</c:v>
                </c:pt>
              </c:strCache>
            </c:strRef>
          </c:cat>
          <c:val>
            <c:numRef>
              <c:f>stats!$H$7:$H$11</c:f>
              <c:numCache>
                <c:formatCode>General</c:formatCode>
                <c:ptCount val="5"/>
                <c:pt idx="0">
                  <c:v>0.0</c:v>
                </c:pt>
                <c:pt idx="1">
                  <c:v>30.0</c:v>
                </c:pt>
                <c:pt idx="2">
                  <c:v>65.0</c:v>
                </c:pt>
                <c:pt idx="3">
                  <c:v>5.0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791408"/>
        <c:axId val="102794528"/>
      </c:barChart>
      <c:catAx>
        <c:axId val="10279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[Na] ppb</a:t>
                </a:r>
              </a:p>
            </c:rich>
          </c:tx>
          <c:layout>
            <c:manualLayout>
              <c:xMode val="edge"/>
              <c:yMode val="edge"/>
              <c:x val="0.481587184894271"/>
              <c:y val="0.89163840096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94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counts (first 100 samples)</a:t>
                </a:r>
              </a:p>
            </c:rich>
          </c:tx>
          <c:layout>
            <c:manualLayout>
              <c:xMode val="edge"/>
              <c:yMode val="edge"/>
              <c:x val="0.0270278008860686"/>
              <c:y val="0.1643411706403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91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3239180483275"/>
          <c:y val="0.146858102527394"/>
          <c:w val="0.135139197895103"/>
          <c:h val="0.1083951874896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472414983494"/>
          <c:y val="0.0785740020193489"/>
          <c:w val="0.793129411357909"/>
          <c:h val="0.778596929100821"/>
        </c:manualLayout>
      </c:layout>
      <c:scatterChart>
        <c:scatterStyle val="lineMarker"/>
        <c:varyColors val="0"/>
        <c:ser>
          <c:idx val="0"/>
          <c:order val="0"/>
          <c:tx>
            <c:v>INNER</c:v>
          </c:tx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blanks!$A$8:$A$47</c:f>
              <c:numCache>
                <c:formatCode>General</c:formatCode>
                <c:ptCount val="4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</c:numCache>
            </c:numRef>
          </c:xVal>
          <c:yVal>
            <c:numRef>
              <c:f>blanks!$G$8:$G$47</c:f>
              <c:numCache>
                <c:formatCode>General</c:formatCode>
                <c:ptCount val="4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2.0</c:v>
                </c:pt>
                <c:pt idx="20">
                  <c:v>2.0</c:v>
                </c:pt>
                <c:pt idx="21">
                  <c:v>2.0</c:v>
                </c:pt>
                <c:pt idx="22">
                  <c:v>2.0</c:v>
                </c:pt>
                <c:pt idx="23">
                  <c:v>2.0</c:v>
                </c:pt>
                <c:pt idx="24">
                  <c:v>2.0</c:v>
                </c:pt>
                <c:pt idx="25">
                  <c:v>2.0</c:v>
                </c:pt>
                <c:pt idx="26">
                  <c:v>2.0</c:v>
                </c:pt>
                <c:pt idx="27">
                  <c:v>3.0</c:v>
                </c:pt>
                <c:pt idx="28">
                  <c:v>3.0</c:v>
                </c:pt>
                <c:pt idx="29">
                  <c:v>3.0</c:v>
                </c:pt>
                <c:pt idx="30">
                  <c:v>4.0</c:v>
                </c:pt>
                <c:pt idx="31">
                  <c:v>4.0</c:v>
                </c:pt>
                <c:pt idx="32">
                  <c:v>4.0</c:v>
                </c:pt>
                <c:pt idx="33">
                  <c:v>6.0</c:v>
                </c:pt>
                <c:pt idx="34">
                  <c:v>8.0</c:v>
                </c:pt>
                <c:pt idx="35">
                  <c:v>16.0</c:v>
                </c:pt>
                <c:pt idx="36">
                  <c:v>24.0</c:v>
                </c:pt>
                <c:pt idx="37">
                  <c:v>29.0</c:v>
                </c:pt>
                <c:pt idx="38">
                  <c:v>57.0</c:v>
                </c:pt>
                <c:pt idx="39">
                  <c:v>58.0</c:v>
                </c:pt>
              </c:numCache>
            </c:numRef>
          </c:yVal>
          <c:smooth val="0"/>
        </c:ser>
        <c:ser>
          <c:idx val="1"/>
          <c:order val="1"/>
          <c:tx>
            <c:v>OUTER</c:v>
          </c:tx>
          <c:spPr>
            <a:ln w="25400">
              <a:solidFill>
                <a:srgbClr val="DD2D3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D2D32"/>
              </a:solidFill>
              <a:ln>
                <a:solidFill>
                  <a:srgbClr val="DD2D32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blanks!$A$8:$A$47</c:f>
              <c:numCache>
                <c:formatCode>General</c:formatCode>
                <c:ptCount val="4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</c:numCache>
            </c:numRef>
          </c:xVal>
          <c:yVal>
            <c:numRef>
              <c:f>blanks!$I$8:$I$47</c:f>
              <c:numCache>
                <c:formatCode>General</c:formatCode>
                <c:ptCount val="4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2.0</c:v>
                </c:pt>
                <c:pt idx="27">
                  <c:v>2.0</c:v>
                </c:pt>
                <c:pt idx="28">
                  <c:v>2.0</c:v>
                </c:pt>
                <c:pt idx="29">
                  <c:v>2.0</c:v>
                </c:pt>
                <c:pt idx="30">
                  <c:v>2.0</c:v>
                </c:pt>
                <c:pt idx="31">
                  <c:v>3.0</c:v>
                </c:pt>
                <c:pt idx="32">
                  <c:v>3.0</c:v>
                </c:pt>
                <c:pt idx="33">
                  <c:v>4.0</c:v>
                </c:pt>
                <c:pt idx="34">
                  <c:v>4.0</c:v>
                </c:pt>
                <c:pt idx="35">
                  <c:v>5.0</c:v>
                </c:pt>
                <c:pt idx="36">
                  <c:v>5.0</c:v>
                </c:pt>
                <c:pt idx="37">
                  <c:v>5.0</c:v>
                </c:pt>
                <c:pt idx="38">
                  <c:v>6.0</c:v>
                </c:pt>
                <c:pt idx="39">
                  <c:v>9.0</c:v>
                </c:pt>
              </c:numCache>
            </c:numRef>
          </c:yVal>
          <c:smooth val="0"/>
        </c:ser>
        <c:ser>
          <c:idx val="2"/>
          <c:order val="2"/>
          <c:tx>
            <c:v>CLEAN</c:v>
          </c:tx>
          <c:spPr>
            <a:ln w="25400">
              <a:solidFill>
                <a:srgbClr val="FFF58C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58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blanks!$E$8:$E$47</c:f>
              <c:numCache>
                <c:formatCode>General</c:formatCode>
                <c:ptCount val="4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</c:numCache>
            </c:numRef>
          </c:xVal>
          <c:yVal>
            <c:numRef>
              <c:f>blanks!$K$8:$K$47</c:f>
              <c:numCache>
                <c:formatCode>General</c:formatCode>
                <c:ptCount val="4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  <c:pt idx="31">
                  <c:v>1.0</c:v>
                </c:pt>
                <c:pt idx="32">
                  <c:v>1.0</c:v>
                </c:pt>
                <c:pt idx="33">
                  <c:v>1.0</c:v>
                </c:pt>
                <c:pt idx="34">
                  <c:v>1.0</c:v>
                </c:pt>
                <c:pt idx="35">
                  <c:v>1.0</c:v>
                </c:pt>
                <c:pt idx="36">
                  <c:v>2.0</c:v>
                </c:pt>
                <c:pt idx="37">
                  <c:v>2.0</c:v>
                </c:pt>
                <c:pt idx="38">
                  <c:v>4.0</c:v>
                </c:pt>
                <c:pt idx="39">
                  <c:v>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43664"/>
        <c:axId val="103476480"/>
      </c:scatterChart>
      <c:valAx>
        <c:axId val="103243664"/>
        <c:scaling>
          <c:orientation val="minMax"/>
          <c:max val="40.0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76480"/>
        <c:crosses val="autoZero"/>
        <c:crossBetween val="midCat"/>
      </c:valAx>
      <c:valAx>
        <c:axId val="103476480"/>
        <c:scaling>
          <c:orientation val="minMax"/>
          <c:max val="6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[Na] ppb</a:t>
                </a:r>
              </a:p>
            </c:rich>
          </c:tx>
          <c:layout>
            <c:manualLayout>
              <c:xMode val="edge"/>
              <c:yMode val="edge"/>
              <c:x val="0.0295576199526783"/>
              <c:y val="0.3821555118110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436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637349210659"/>
          <c:y val="0.11428937007874"/>
          <c:w val="0.172419417400411"/>
          <c:h val="0.1642910573678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139269391327"/>
          <c:y val="0.0791391535642375"/>
          <c:w val="0.813292693973261"/>
          <c:h val="0.7086551478252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blanks!$O$25</c:f>
              <c:strCache>
                <c:ptCount val="1"/>
                <c:pt idx="0">
                  <c:v>INNER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blanks!$N$28:$N$31</c:f>
              <c:strCache>
                <c:ptCount val="4"/>
                <c:pt idx="0">
                  <c:v>0-1</c:v>
                </c:pt>
                <c:pt idx="1">
                  <c:v>2-5</c:v>
                </c:pt>
                <c:pt idx="2">
                  <c:v>6-10</c:v>
                </c:pt>
                <c:pt idx="3">
                  <c:v>10+</c:v>
                </c:pt>
              </c:strCache>
            </c:strRef>
          </c:cat>
          <c:val>
            <c:numRef>
              <c:f>blanks!$O$28:$O$31</c:f>
              <c:numCache>
                <c:formatCode>General</c:formatCode>
                <c:ptCount val="4"/>
                <c:pt idx="0">
                  <c:v>19.0</c:v>
                </c:pt>
                <c:pt idx="1">
                  <c:v>14.0</c:v>
                </c:pt>
                <c:pt idx="2">
                  <c:v>2.0</c:v>
                </c:pt>
                <c:pt idx="3">
                  <c:v>5.0</c:v>
                </c:pt>
              </c:numCache>
            </c:numRef>
          </c:val>
        </c:ser>
        <c:ser>
          <c:idx val="1"/>
          <c:order val="1"/>
          <c:tx>
            <c:strRef>
              <c:f>blanks!$P$25</c:f>
              <c:strCache>
                <c:ptCount val="1"/>
                <c:pt idx="0">
                  <c:v>OUTER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blanks!$N$28:$N$31</c:f>
              <c:strCache>
                <c:ptCount val="4"/>
                <c:pt idx="0">
                  <c:v>0-1</c:v>
                </c:pt>
                <c:pt idx="1">
                  <c:v>2-5</c:v>
                </c:pt>
                <c:pt idx="2">
                  <c:v>6-10</c:v>
                </c:pt>
                <c:pt idx="3">
                  <c:v>10+</c:v>
                </c:pt>
              </c:strCache>
            </c:strRef>
          </c:cat>
          <c:val>
            <c:numRef>
              <c:f>blanks!$P$28:$P$31</c:f>
              <c:numCache>
                <c:formatCode>General</c:formatCode>
                <c:ptCount val="4"/>
                <c:pt idx="0">
                  <c:v>26.0</c:v>
                </c:pt>
                <c:pt idx="1">
                  <c:v>12.0</c:v>
                </c:pt>
                <c:pt idx="2">
                  <c:v>2.0</c:v>
                </c:pt>
                <c:pt idx="3">
                  <c:v>0.0</c:v>
                </c:pt>
              </c:numCache>
            </c:numRef>
          </c:val>
        </c:ser>
        <c:ser>
          <c:idx val="2"/>
          <c:order val="2"/>
          <c:tx>
            <c:strRef>
              <c:f>blanks!$Q$25</c:f>
              <c:strCache>
                <c:ptCount val="1"/>
                <c:pt idx="0">
                  <c:v>CLEAN</c:v>
                </c:pt>
              </c:strCache>
            </c:strRef>
          </c:tx>
          <c:spPr>
            <a:solidFill>
              <a:srgbClr val="FFF58C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val>
            <c:numRef>
              <c:f>blanks!$Q$28:$Q$31</c:f>
              <c:numCache>
                <c:formatCode>General</c:formatCode>
                <c:ptCount val="4"/>
                <c:pt idx="0">
                  <c:v>36.0</c:v>
                </c:pt>
                <c:pt idx="1">
                  <c:v>4.0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798128"/>
        <c:axId val="102800560"/>
      </c:barChart>
      <c:catAx>
        <c:axId val="10279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[Na] ppb</a:t>
                </a:r>
              </a:p>
            </c:rich>
          </c:tx>
          <c:layout>
            <c:manualLayout>
              <c:xMode val="edge"/>
              <c:yMode val="edge"/>
              <c:x val="0.481587184894271"/>
              <c:y val="0.8957112105591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0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0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counts</a:t>
                </a:r>
              </a:p>
            </c:rich>
          </c:tx>
          <c:layout>
            <c:manualLayout>
              <c:xMode val="edge"/>
              <c:yMode val="edge"/>
              <c:x val="0.0294849968078314"/>
              <c:y val="0.3597235597348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98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0267174834104"/>
          <c:y val="0.122305840367076"/>
          <c:w val="0.135139197895103"/>
          <c:h val="0.1654727241828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Correlation outer vs inner core 169</a:t>
            </a:r>
          </a:p>
        </c:rich>
      </c:tx>
      <c:layout>
        <c:manualLayout>
          <c:xMode val="edge"/>
          <c:yMode val="edge"/>
          <c:x val="0.251239672627128"/>
          <c:y val="0.03188497090037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054614534773"/>
          <c:y val="0.165222491954832"/>
          <c:w val="0.82268702917249"/>
          <c:h val="0.67828180907772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C0C0C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0"/>
            <c:trendlineLbl>
              <c:layout>
                <c:manualLayout>
                  <c:x val="0.0957768252046372"/>
                  <c:y val="0.11691085040576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'correlation 169'!$C$4:$C$158</c:f>
              <c:numCache>
                <c:formatCode>General</c:formatCode>
                <c:ptCount val="155"/>
                <c:pt idx="0">
                  <c:v>17.0</c:v>
                </c:pt>
                <c:pt idx="1">
                  <c:v>20.0</c:v>
                </c:pt>
                <c:pt idx="3">
                  <c:v>15.0</c:v>
                </c:pt>
                <c:pt idx="4">
                  <c:v>9.0</c:v>
                </c:pt>
                <c:pt idx="6">
                  <c:v>12.0</c:v>
                </c:pt>
                <c:pt idx="7">
                  <c:v>28.0</c:v>
                </c:pt>
                <c:pt idx="8">
                  <c:v>12.0</c:v>
                </c:pt>
                <c:pt idx="9">
                  <c:v>28.0</c:v>
                </c:pt>
                <c:pt idx="10">
                  <c:v>15.0</c:v>
                </c:pt>
                <c:pt idx="11">
                  <c:v>9.0</c:v>
                </c:pt>
                <c:pt idx="13">
                  <c:v>5.0</c:v>
                </c:pt>
                <c:pt idx="14">
                  <c:v>17.0</c:v>
                </c:pt>
                <c:pt idx="15">
                  <c:v>17.0</c:v>
                </c:pt>
                <c:pt idx="16">
                  <c:v>23.0</c:v>
                </c:pt>
                <c:pt idx="17">
                  <c:v>13.0</c:v>
                </c:pt>
                <c:pt idx="18">
                  <c:v>14.0</c:v>
                </c:pt>
                <c:pt idx="19">
                  <c:v>17.0</c:v>
                </c:pt>
                <c:pt idx="20">
                  <c:v>30.0</c:v>
                </c:pt>
                <c:pt idx="21">
                  <c:v>15.0</c:v>
                </c:pt>
                <c:pt idx="22">
                  <c:v>17.0</c:v>
                </c:pt>
                <c:pt idx="23">
                  <c:v>13.0</c:v>
                </c:pt>
                <c:pt idx="24">
                  <c:v>6.0</c:v>
                </c:pt>
                <c:pt idx="25">
                  <c:v>4.0</c:v>
                </c:pt>
                <c:pt idx="27">
                  <c:v>4.0</c:v>
                </c:pt>
                <c:pt idx="28">
                  <c:v>3.0</c:v>
                </c:pt>
                <c:pt idx="29">
                  <c:v>4.0</c:v>
                </c:pt>
                <c:pt idx="30">
                  <c:v>9.0</c:v>
                </c:pt>
                <c:pt idx="31">
                  <c:v>9.0</c:v>
                </c:pt>
                <c:pt idx="32">
                  <c:v>4.0</c:v>
                </c:pt>
                <c:pt idx="33">
                  <c:v>7.0</c:v>
                </c:pt>
                <c:pt idx="34">
                  <c:v>11.0</c:v>
                </c:pt>
                <c:pt idx="35">
                  <c:v>13.0</c:v>
                </c:pt>
                <c:pt idx="36">
                  <c:v>9.0</c:v>
                </c:pt>
                <c:pt idx="37">
                  <c:v>14.0</c:v>
                </c:pt>
                <c:pt idx="38">
                  <c:v>13.0</c:v>
                </c:pt>
                <c:pt idx="39">
                  <c:v>20.0</c:v>
                </c:pt>
                <c:pt idx="40">
                  <c:v>14.0</c:v>
                </c:pt>
                <c:pt idx="42">
                  <c:v>12.0</c:v>
                </c:pt>
                <c:pt idx="43">
                  <c:v>22.0</c:v>
                </c:pt>
                <c:pt idx="44">
                  <c:v>28.0</c:v>
                </c:pt>
                <c:pt idx="45">
                  <c:v>19.0</c:v>
                </c:pt>
                <c:pt idx="46">
                  <c:v>15.0</c:v>
                </c:pt>
                <c:pt idx="48">
                  <c:v>20.0</c:v>
                </c:pt>
                <c:pt idx="49">
                  <c:v>21.0</c:v>
                </c:pt>
                <c:pt idx="50">
                  <c:v>18.0</c:v>
                </c:pt>
                <c:pt idx="51">
                  <c:v>24.0</c:v>
                </c:pt>
                <c:pt idx="52">
                  <c:v>9.0</c:v>
                </c:pt>
                <c:pt idx="53">
                  <c:v>8.0</c:v>
                </c:pt>
                <c:pt idx="54">
                  <c:v>5.0</c:v>
                </c:pt>
                <c:pt idx="55">
                  <c:v>12.0</c:v>
                </c:pt>
                <c:pt idx="57">
                  <c:v>10.0</c:v>
                </c:pt>
                <c:pt idx="58">
                  <c:v>6.0</c:v>
                </c:pt>
                <c:pt idx="59">
                  <c:v>9.0</c:v>
                </c:pt>
                <c:pt idx="60">
                  <c:v>5.0</c:v>
                </c:pt>
                <c:pt idx="61">
                  <c:v>7.0</c:v>
                </c:pt>
                <c:pt idx="62">
                  <c:v>10.0</c:v>
                </c:pt>
                <c:pt idx="63">
                  <c:v>10.0</c:v>
                </c:pt>
                <c:pt idx="65">
                  <c:v>9.0</c:v>
                </c:pt>
                <c:pt idx="67">
                  <c:v>13.0</c:v>
                </c:pt>
                <c:pt idx="68">
                  <c:v>12.0</c:v>
                </c:pt>
                <c:pt idx="69">
                  <c:v>1.0</c:v>
                </c:pt>
                <c:pt idx="70">
                  <c:v>10.0</c:v>
                </c:pt>
                <c:pt idx="71">
                  <c:v>13.0</c:v>
                </c:pt>
                <c:pt idx="72">
                  <c:v>17.0</c:v>
                </c:pt>
                <c:pt idx="73">
                  <c:v>20.0</c:v>
                </c:pt>
                <c:pt idx="74">
                  <c:v>17.0</c:v>
                </c:pt>
                <c:pt idx="75">
                  <c:v>15.0</c:v>
                </c:pt>
                <c:pt idx="76">
                  <c:v>14.0</c:v>
                </c:pt>
                <c:pt idx="77">
                  <c:v>11.0</c:v>
                </c:pt>
                <c:pt idx="78">
                  <c:v>19.0</c:v>
                </c:pt>
                <c:pt idx="79">
                  <c:v>14.0</c:v>
                </c:pt>
                <c:pt idx="80">
                  <c:v>12.0</c:v>
                </c:pt>
                <c:pt idx="82">
                  <c:v>12.0</c:v>
                </c:pt>
                <c:pt idx="83">
                  <c:v>12.0</c:v>
                </c:pt>
                <c:pt idx="84">
                  <c:v>14.0</c:v>
                </c:pt>
                <c:pt idx="85">
                  <c:v>12.0</c:v>
                </c:pt>
                <c:pt idx="86">
                  <c:v>10.0</c:v>
                </c:pt>
                <c:pt idx="87">
                  <c:v>10.0</c:v>
                </c:pt>
                <c:pt idx="88">
                  <c:v>9.0</c:v>
                </c:pt>
                <c:pt idx="89">
                  <c:v>21.0</c:v>
                </c:pt>
                <c:pt idx="90">
                  <c:v>10.0</c:v>
                </c:pt>
                <c:pt idx="91">
                  <c:v>10.0</c:v>
                </c:pt>
                <c:pt idx="92">
                  <c:v>11.0</c:v>
                </c:pt>
                <c:pt idx="93">
                  <c:v>8.0</c:v>
                </c:pt>
                <c:pt idx="94">
                  <c:v>8.0</c:v>
                </c:pt>
                <c:pt idx="95">
                  <c:v>31.0</c:v>
                </c:pt>
                <c:pt idx="96">
                  <c:v>13.0</c:v>
                </c:pt>
                <c:pt idx="97">
                  <c:v>17.0</c:v>
                </c:pt>
                <c:pt idx="98">
                  <c:v>30.0</c:v>
                </c:pt>
                <c:pt idx="99">
                  <c:v>14.0</c:v>
                </c:pt>
                <c:pt idx="100">
                  <c:v>21.0</c:v>
                </c:pt>
                <c:pt idx="101">
                  <c:v>17.0</c:v>
                </c:pt>
                <c:pt idx="102">
                  <c:v>14.0</c:v>
                </c:pt>
                <c:pt idx="103">
                  <c:v>12.0</c:v>
                </c:pt>
                <c:pt idx="104">
                  <c:v>13.0</c:v>
                </c:pt>
                <c:pt idx="105">
                  <c:v>13.0</c:v>
                </c:pt>
                <c:pt idx="106">
                  <c:v>13.0</c:v>
                </c:pt>
                <c:pt idx="107">
                  <c:v>33.0</c:v>
                </c:pt>
                <c:pt idx="108">
                  <c:v>19.0</c:v>
                </c:pt>
                <c:pt idx="109">
                  <c:v>30.0</c:v>
                </c:pt>
                <c:pt idx="110">
                  <c:v>46.0</c:v>
                </c:pt>
                <c:pt idx="111">
                  <c:v>53.0</c:v>
                </c:pt>
                <c:pt idx="112">
                  <c:v>43.0</c:v>
                </c:pt>
                <c:pt idx="113">
                  <c:v>27.0</c:v>
                </c:pt>
                <c:pt idx="114">
                  <c:v>14.0</c:v>
                </c:pt>
                <c:pt idx="115">
                  <c:v>8.0</c:v>
                </c:pt>
                <c:pt idx="116">
                  <c:v>5.0</c:v>
                </c:pt>
                <c:pt idx="117">
                  <c:v>12.0</c:v>
                </c:pt>
                <c:pt idx="118">
                  <c:v>2.0</c:v>
                </c:pt>
                <c:pt idx="119">
                  <c:v>4.0</c:v>
                </c:pt>
                <c:pt idx="120">
                  <c:v>5.0</c:v>
                </c:pt>
                <c:pt idx="121">
                  <c:v>6.0</c:v>
                </c:pt>
                <c:pt idx="122">
                  <c:v>11.0</c:v>
                </c:pt>
                <c:pt idx="123">
                  <c:v>16.0</c:v>
                </c:pt>
                <c:pt idx="124">
                  <c:v>36.0</c:v>
                </c:pt>
                <c:pt idx="125">
                  <c:v>19.0</c:v>
                </c:pt>
                <c:pt idx="126">
                  <c:v>12.0</c:v>
                </c:pt>
                <c:pt idx="127">
                  <c:v>6.0</c:v>
                </c:pt>
                <c:pt idx="128">
                  <c:v>5.0</c:v>
                </c:pt>
                <c:pt idx="129">
                  <c:v>9.0</c:v>
                </c:pt>
                <c:pt idx="130">
                  <c:v>4.0</c:v>
                </c:pt>
                <c:pt idx="131">
                  <c:v>2.0</c:v>
                </c:pt>
                <c:pt idx="132">
                  <c:v>7.0</c:v>
                </c:pt>
                <c:pt idx="133">
                  <c:v>14.0</c:v>
                </c:pt>
                <c:pt idx="134">
                  <c:v>17.0</c:v>
                </c:pt>
                <c:pt idx="135">
                  <c:v>26.0</c:v>
                </c:pt>
                <c:pt idx="136">
                  <c:v>27.0</c:v>
                </c:pt>
                <c:pt idx="137">
                  <c:v>22.0</c:v>
                </c:pt>
                <c:pt idx="138">
                  <c:v>18.0</c:v>
                </c:pt>
                <c:pt idx="139">
                  <c:v>13.0</c:v>
                </c:pt>
                <c:pt idx="140">
                  <c:v>15.0</c:v>
                </c:pt>
                <c:pt idx="141">
                  <c:v>12.0</c:v>
                </c:pt>
                <c:pt idx="142">
                  <c:v>12.0</c:v>
                </c:pt>
                <c:pt idx="143">
                  <c:v>15.0</c:v>
                </c:pt>
                <c:pt idx="144">
                  <c:v>8.0</c:v>
                </c:pt>
                <c:pt idx="146">
                  <c:v>7.0</c:v>
                </c:pt>
                <c:pt idx="147">
                  <c:v>4.0</c:v>
                </c:pt>
                <c:pt idx="148">
                  <c:v>4.0</c:v>
                </c:pt>
                <c:pt idx="149">
                  <c:v>8.0</c:v>
                </c:pt>
                <c:pt idx="150">
                  <c:v>8.0</c:v>
                </c:pt>
                <c:pt idx="151">
                  <c:v>20.0</c:v>
                </c:pt>
                <c:pt idx="152">
                  <c:v>16.0</c:v>
                </c:pt>
                <c:pt idx="153">
                  <c:v>40.0</c:v>
                </c:pt>
              </c:numCache>
            </c:numRef>
          </c:xVal>
          <c:yVal>
            <c:numRef>
              <c:f>'correlation 169'!$D$4:$D$158</c:f>
              <c:numCache>
                <c:formatCode>General</c:formatCode>
                <c:ptCount val="155"/>
                <c:pt idx="0">
                  <c:v>21.0</c:v>
                </c:pt>
                <c:pt idx="1">
                  <c:v>17.0</c:v>
                </c:pt>
                <c:pt idx="3">
                  <c:v>28.0</c:v>
                </c:pt>
                <c:pt idx="4">
                  <c:v>17.0</c:v>
                </c:pt>
                <c:pt idx="6">
                  <c:v>11.0</c:v>
                </c:pt>
                <c:pt idx="7">
                  <c:v>10.0</c:v>
                </c:pt>
                <c:pt idx="8">
                  <c:v>10.0</c:v>
                </c:pt>
                <c:pt idx="9">
                  <c:v>14.0</c:v>
                </c:pt>
                <c:pt idx="10">
                  <c:v>19.0</c:v>
                </c:pt>
                <c:pt idx="11">
                  <c:v>8.0</c:v>
                </c:pt>
                <c:pt idx="13">
                  <c:v>7.0</c:v>
                </c:pt>
                <c:pt idx="14">
                  <c:v>11.0</c:v>
                </c:pt>
                <c:pt idx="15">
                  <c:v>10.0</c:v>
                </c:pt>
                <c:pt idx="16">
                  <c:v>11.0</c:v>
                </c:pt>
                <c:pt idx="17">
                  <c:v>14.0</c:v>
                </c:pt>
                <c:pt idx="18">
                  <c:v>16.0</c:v>
                </c:pt>
                <c:pt idx="19">
                  <c:v>17.0</c:v>
                </c:pt>
                <c:pt idx="20">
                  <c:v>21.0</c:v>
                </c:pt>
                <c:pt idx="21">
                  <c:v>16.0</c:v>
                </c:pt>
                <c:pt idx="22">
                  <c:v>12.0</c:v>
                </c:pt>
                <c:pt idx="23">
                  <c:v>10.0</c:v>
                </c:pt>
                <c:pt idx="24">
                  <c:v>13.0</c:v>
                </c:pt>
                <c:pt idx="25">
                  <c:v>7.0</c:v>
                </c:pt>
                <c:pt idx="27">
                  <c:v>7.0</c:v>
                </c:pt>
                <c:pt idx="28">
                  <c:v>6.0</c:v>
                </c:pt>
                <c:pt idx="29">
                  <c:v>6.0</c:v>
                </c:pt>
                <c:pt idx="30">
                  <c:v>7.0</c:v>
                </c:pt>
                <c:pt idx="31">
                  <c:v>6.0</c:v>
                </c:pt>
                <c:pt idx="32">
                  <c:v>9.0</c:v>
                </c:pt>
                <c:pt idx="33">
                  <c:v>10.0</c:v>
                </c:pt>
                <c:pt idx="34">
                  <c:v>6.0</c:v>
                </c:pt>
                <c:pt idx="35">
                  <c:v>8.0</c:v>
                </c:pt>
                <c:pt idx="36">
                  <c:v>11.0</c:v>
                </c:pt>
                <c:pt idx="37">
                  <c:v>11.0</c:v>
                </c:pt>
                <c:pt idx="38">
                  <c:v>12.0</c:v>
                </c:pt>
                <c:pt idx="39">
                  <c:v>10.0</c:v>
                </c:pt>
                <c:pt idx="40">
                  <c:v>13.0</c:v>
                </c:pt>
                <c:pt idx="42">
                  <c:v>18.0</c:v>
                </c:pt>
                <c:pt idx="43">
                  <c:v>20.0</c:v>
                </c:pt>
                <c:pt idx="44">
                  <c:v>15.0</c:v>
                </c:pt>
                <c:pt idx="45">
                  <c:v>15.0</c:v>
                </c:pt>
                <c:pt idx="46">
                  <c:v>15.0</c:v>
                </c:pt>
                <c:pt idx="48">
                  <c:v>15.0</c:v>
                </c:pt>
                <c:pt idx="49">
                  <c:v>10.0</c:v>
                </c:pt>
                <c:pt idx="50">
                  <c:v>10.0</c:v>
                </c:pt>
                <c:pt idx="51">
                  <c:v>11.0</c:v>
                </c:pt>
                <c:pt idx="52">
                  <c:v>14.0</c:v>
                </c:pt>
                <c:pt idx="53">
                  <c:v>13.0</c:v>
                </c:pt>
                <c:pt idx="54">
                  <c:v>8.0</c:v>
                </c:pt>
                <c:pt idx="55">
                  <c:v>8.0</c:v>
                </c:pt>
                <c:pt idx="57">
                  <c:v>10.0</c:v>
                </c:pt>
                <c:pt idx="58">
                  <c:v>8.0</c:v>
                </c:pt>
                <c:pt idx="59">
                  <c:v>7.0</c:v>
                </c:pt>
                <c:pt idx="60">
                  <c:v>8.0</c:v>
                </c:pt>
                <c:pt idx="61">
                  <c:v>8.0</c:v>
                </c:pt>
                <c:pt idx="62">
                  <c:v>9.0</c:v>
                </c:pt>
                <c:pt idx="63">
                  <c:v>14.0</c:v>
                </c:pt>
                <c:pt idx="65">
                  <c:v>12.0</c:v>
                </c:pt>
                <c:pt idx="67">
                  <c:v>12.0</c:v>
                </c:pt>
                <c:pt idx="68">
                  <c:v>17.0</c:v>
                </c:pt>
                <c:pt idx="69">
                  <c:v>16.0</c:v>
                </c:pt>
                <c:pt idx="70">
                  <c:v>18.0</c:v>
                </c:pt>
                <c:pt idx="71">
                  <c:v>19.0</c:v>
                </c:pt>
                <c:pt idx="72">
                  <c:v>17.0</c:v>
                </c:pt>
                <c:pt idx="73">
                  <c:v>15.0</c:v>
                </c:pt>
                <c:pt idx="74">
                  <c:v>17.0</c:v>
                </c:pt>
                <c:pt idx="75">
                  <c:v>16.0</c:v>
                </c:pt>
                <c:pt idx="76">
                  <c:v>16.0</c:v>
                </c:pt>
                <c:pt idx="77">
                  <c:v>14.0</c:v>
                </c:pt>
                <c:pt idx="78">
                  <c:v>13.0</c:v>
                </c:pt>
                <c:pt idx="79">
                  <c:v>14.0</c:v>
                </c:pt>
                <c:pt idx="80">
                  <c:v>13.0</c:v>
                </c:pt>
                <c:pt idx="82">
                  <c:v>20.0</c:v>
                </c:pt>
                <c:pt idx="83">
                  <c:v>12.0</c:v>
                </c:pt>
                <c:pt idx="84">
                  <c:v>15.0</c:v>
                </c:pt>
                <c:pt idx="85">
                  <c:v>14.0</c:v>
                </c:pt>
                <c:pt idx="86">
                  <c:v>14.0</c:v>
                </c:pt>
                <c:pt idx="87">
                  <c:v>15.0</c:v>
                </c:pt>
                <c:pt idx="88">
                  <c:v>14.0</c:v>
                </c:pt>
                <c:pt idx="89">
                  <c:v>14.0</c:v>
                </c:pt>
                <c:pt idx="90">
                  <c:v>13.0</c:v>
                </c:pt>
                <c:pt idx="91">
                  <c:v>12.0</c:v>
                </c:pt>
                <c:pt idx="92">
                  <c:v>11.0</c:v>
                </c:pt>
                <c:pt idx="93">
                  <c:v>12.0</c:v>
                </c:pt>
                <c:pt idx="94">
                  <c:v>16.0</c:v>
                </c:pt>
                <c:pt idx="95">
                  <c:v>13.0</c:v>
                </c:pt>
                <c:pt idx="96">
                  <c:v>16.0</c:v>
                </c:pt>
                <c:pt idx="97">
                  <c:v>15.0</c:v>
                </c:pt>
                <c:pt idx="98">
                  <c:v>15.0</c:v>
                </c:pt>
                <c:pt idx="99">
                  <c:v>21.0</c:v>
                </c:pt>
                <c:pt idx="100">
                  <c:v>19.0</c:v>
                </c:pt>
                <c:pt idx="101">
                  <c:v>12.0</c:v>
                </c:pt>
                <c:pt idx="102">
                  <c:v>16.0</c:v>
                </c:pt>
                <c:pt idx="103">
                  <c:v>15.0</c:v>
                </c:pt>
                <c:pt idx="104">
                  <c:v>15.0</c:v>
                </c:pt>
                <c:pt idx="105">
                  <c:v>16.0</c:v>
                </c:pt>
                <c:pt idx="106">
                  <c:v>18.0</c:v>
                </c:pt>
                <c:pt idx="107">
                  <c:v>18.0</c:v>
                </c:pt>
                <c:pt idx="108">
                  <c:v>36.0</c:v>
                </c:pt>
                <c:pt idx="109">
                  <c:v>35.0</c:v>
                </c:pt>
                <c:pt idx="110">
                  <c:v>35.0</c:v>
                </c:pt>
                <c:pt idx="111">
                  <c:v>32.0</c:v>
                </c:pt>
                <c:pt idx="112">
                  <c:v>33.0</c:v>
                </c:pt>
                <c:pt idx="113">
                  <c:v>31.0</c:v>
                </c:pt>
                <c:pt idx="114">
                  <c:v>30.0</c:v>
                </c:pt>
                <c:pt idx="115">
                  <c:v>16.0</c:v>
                </c:pt>
                <c:pt idx="116">
                  <c:v>10.0</c:v>
                </c:pt>
                <c:pt idx="117">
                  <c:v>8.0</c:v>
                </c:pt>
                <c:pt idx="118">
                  <c:v>5.0</c:v>
                </c:pt>
                <c:pt idx="119">
                  <c:v>6.0</c:v>
                </c:pt>
                <c:pt idx="120">
                  <c:v>13.0</c:v>
                </c:pt>
                <c:pt idx="121">
                  <c:v>11.0</c:v>
                </c:pt>
                <c:pt idx="122">
                  <c:v>11.0</c:v>
                </c:pt>
                <c:pt idx="123">
                  <c:v>16.0</c:v>
                </c:pt>
                <c:pt idx="124">
                  <c:v>12.0</c:v>
                </c:pt>
                <c:pt idx="125">
                  <c:v>11.0</c:v>
                </c:pt>
                <c:pt idx="126">
                  <c:v>13.0</c:v>
                </c:pt>
                <c:pt idx="127">
                  <c:v>14.0</c:v>
                </c:pt>
                <c:pt idx="128">
                  <c:v>8.0</c:v>
                </c:pt>
                <c:pt idx="129">
                  <c:v>7.0</c:v>
                </c:pt>
                <c:pt idx="130">
                  <c:v>7.0</c:v>
                </c:pt>
                <c:pt idx="131">
                  <c:v>8.0</c:v>
                </c:pt>
                <c:pt idx="132">
                  <c:v>15.0</c:v>
                </c:pt>
                <c:pt idx="133">
                  <c:v>13.0</c:v>
                </c:pt>
                <c:pt idx="134">
                  <c:v>12.0</c:v>
                </c:pt>
                <c:pt idx="135">
                  <c:v>20.0</c:v>
                </c:pt>
                <c:pt idx="136">
                  <c:v>22.0</c:v>
                </c:pt>
                <c:pt idx="137">
                  <c:v>29.0</c:v>
                </c:pt>
                <c:pt idx="138">
                  <c:v>24.0</c:v>
                </c:pt>
                <c:pt idx="139">
                  <c:v>17.0</c:v>
                </c:pt>
                <c:pt idx="140">
                  <c:v>14.0</c:v>
                </c:pt>
                <c:pt idx="141">
                  <c:v>16.0</c:v>
                </c:pt>
                <c:pt idx="142">
                  <c:v>12.0</c:v>
                </c:pt>
                <c:pt idx="143">
                  <c:v>9.0</c:v>
                </c:pt>
                <c:pt idx="144">
                  <c:v>10.0</c:v>
                </c:pt>
                <c:pt idx="146">
                  <c:v>12.0</c:v>
                </c:pt>
                <c:pt idx="147">
                  <c:v>9.0</c:v>
                </c:pt>
                <c:pt idx="148">
                  <c:v>10.0</c:v>
                </c:pt>
                <c:pt idx="149">
                  <c:v>14.0</c:v>
                </c:pt>
                <c:pt idx="150">
                  <c:v>26.0</c:v>
                </c:pt>
                <c:pt idx="151">
                  <c:v>22.0</c:v>
                </c:pt>
                <c:pt idx="152">
                  <c:v>18.0</c:v>
                </c:pt>
                <c:pt idx="153">
                  <c:v>27.0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266032"/>
        <c:axId val="-6053200"/>
      </c:scatterChart>
      <c:valAx>
        <c:axId val="-526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INNER [Na] ppb</a:t>
                </a:r>
              </a:p>
            </c:rich>
          </c:tx>
          <c:layout>
            <c:manualLayout>
              <c:xMode val="edge"/>
              <c:yMode val="edge"/>
              <c:x val="0.438437996974516"/>
              <c:y val="0.9130717790710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6053200"/>
        <c:crosses val="autoZero"/>
        <c:crossBetween val="midCat"/>
      </c:valAx>
      <c:valAx>
        <c:axId val="-605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OUTER [Na] ppb</a:t>
                </a:r>
              </a:p>
            </c:rich>
          </c:tx>
          <c:layout>
            <c:manualLayout>
              <c:xMode val="edge"/>
              <c:yMode val="edge"/>
              <c:x val="0.0320206741398704"/>
              <c:y val="0.3739246833276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2660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Correlation outer vs inner core 170</a:t>
            </a:r>
          </a:p>
        </c:rich>
      </c:tx>
      <c:layout>
        <c:manualLayout>
          <c:xMode val="edge"/>
          <c:yMode val="edge"/>
          <c:x val="0.253078991661669"/>
          <c:y val="0.031792817805288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0225114140734"/>
          <c:y val="0.16474507911689"/>
          <c:w val="0.815749771598558"/>
          <c:h val="0.679212168288934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C0C0C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0"/>
            <c:trendlineLbl>
              <c:layout>
                <c:manualLayout>
                  <c:x val="0.0409125216502797"/>
                  <c:y val="0.37114671646209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'correlation 169'!$C$163:$C$321</c:f>
              <c:numCache>
                <c:formatCode>General</c:formatCode>
                <c:ptCount val="159"/>
                <c:pt idx="2">
                  <c:v>10.0</c:v>
                </c:pt>
                <c:pt idx="3">
                  <c:v>3.0</c:v>
                </c:pt>
                <c:pt idx="4">
                  <c:v>5.0</c:v>
                </c:pt>
                <c:pt idx="5">
                  <c:v>4.0</c:v>
                </c:pt>
                <c:pt idx="6">
                  <c:v>9.0</c:v>
                </c:pt>
                <c:pt idx="7">
                  <c:v>11.0</c:v>
                </c:pt>
                <c:pt idx="8">
                  <c:v>13.0</c:v>
                </c:pt>
                <c:pt idx="9">
                  <c:v>18.0</c:v>
                </c:pt>
                <c:pt idx="10">
                  <c:v>15.0</c:v>
                </c:pt>
                <c:pt idx="11">
                  <c:v>16.0</c:v>
                </c:pt>
                <c:pt idx="14">
                  <c:v>22.0</c:v>
                </c:pt>
                <c:pt idx="15">
                  <c:v>5.0</c:v>
                </c:pt>
                <c:pt idx="16">
                  <c:v>3.0</c:v>
                </c:pt>
                <c:pt idx="17">
                  <c:v>4.0</c:v>
                </c:pt>
                <c:pt idx="18">
                  <c:v>8.0</c:v>
                </c:pt>
                <c:pt idx="19">
                  <c:v>5.0</c:v>
                </c:pt>
                <c:pt idx="20">
                  <c:v>18.0</c:v>
                </c:pt>
                <c:pt idx="21">
                  <c:v>32.0</c:v>
                </c:pt>
                <c:pt idx="22">
                  <c:v>36.0</c:v>
                </c:pt>
                <c:pt idx="23">
                  <c:v>38.0</c:v>
                </c:pt>
                <c:pt idx="24">
                  <c:v>32.0</c:v>
                </c:pt>
                <c:pt idx="25">
                  <c:v>38.0</c:v>
                </c:pt>
                <c:pt idx="26">
                  <c:v>22.0</c:v>
                </c:pt>
                <c:pt idx="27">
                  <c:v>13.0</c:v>
                </c:pt>
                <c:pt idx="28">
                  <c:v>9.0</c:v>
                </c:pt>
                <c:pt idx="29">
                  <c:v>8.0</c:v>
                </c:pt>
                <c:pt idx="30">
                  <c:v>11.0</c:v>
                </c:pt>
                <c:pt idx="31">
                  <c:v>10.0</c:v>
                </c:pt>
                <c:pt idx="32">
                  <c:v>13.0</c:v>
                </c:pt>
                <c:pt idx="33">
                  <c:v>10.0</c:v>
                </c:pt>
                <c:pt idx="34">
                  <c:v>7.0</c:v>
                </c:pt>
                <c:pt idx="35">
                  <c:v>11.0</c:v>
                </c:pt>
                <c:pt idx="36">
                  <c:v>11.0</c:v>
                </c:pt>
                <c:pt idx="37">
                  <c:v>18.0</c:v>
                </c:pt>
                <c:pt idx="38">
                  <c:v>8.0</c:v>
                </c:pt>
                <c:pt idx="39">
                  <c:v>6.0</c:v>
                </c:pt>
                <c:pt idx="40">
                  <c:v>6.0</c:v>
                </c:pt>
                <c:pt idx="41">
                  <c:v>5.0</c:v>
                </c:pt>
                <c:pt idx="42">
                  <c:v>8.0</c:v>
                </c:pt>
                <c:pt idx="43">
                  <c:v>11.0</c:v>
                </c:pt>
                <c:pt idx="44">
                  <c:v>8.0</c:v>
                </c:pt>
                <c:pt idx="45">
                  <c:v>6.0</c:v>
                </c:pt>
                <c:pt idx="46">
                  <c:v>7.0</c:v>
                </c:pt>
                <c:pt idx="47">
                  <c:v>8.0</c:v>
                </c:pt>
                <c:pt idx="48">
                  <c:v>5.0</c:v>
                </c:pt>
                <c:pt idx="49">
                  <c:v>6.0</c:v>
                </c:pt>
                <c:pt idx="50">
                  <c:v>7.0</c:v>
                </c:pt>
                <c:pt idx="51">
                  <c:v>16.0</c:v>
                </c:pt>
                <c:pt idx="52">
                  <c:v>25.0</c:v>
                </c:pt>
                <c:pt idx="53">
                  <c:v>20.0</c:v>
                </c:pt>
                <c:pt idx="54">
                  <c:v>12.0</c:v>
                </c:pt>
                <c:pt idx="55">
                  <c:v>9.0</c:v>
                </c:pt>
                <c:pt idx="56">
                  <c:v>12.0</c:v>
                </c:pt>
                <c:pt idx="57">
                  <c:v>5.0</c:v>
                </c:pt>
                <c:pt idx="58">
                  <c:v>20.0</c:v>
                </c:pt>
                <c:pt idx="59">
                  <c:v>32.0</c:v>
                </c:pt>
                <c:pt idx="60">
                  <c:v>21.0</c:v>
                </c:pt>
                <c:pt idx="61">
                  <c:v>12.0</c:v>
                </c:pt>
                <c:pt idx="62">
                  <c:v>12.0</c:v>
                </c:pt>
                <c:pt idx="63">
                  <c:v>13.0</c:v>
                </c:pt>
                <c:pt idx="64">
                  <c:v>7.0</c:v>
                </c:pt>
                <c:pt idx="65">
                  <c:v>10.0</c:v>
                </c:pt>
                <c:pt idx="66">
                  <c:v>18.0</c:v>
                </c:pt>
                <c:pt idx="67">
                  <c:v>23.0</c:v>
                </c:pt>
                <c:pt idx="68">
                  <c:v>18.0</c:v>
                </c:pt>
                <c:pt idx="70">
                  <c:v>28.0</c:v>
                </c:pt>
                <c:pt idx="71">
                  <c:v>7.0</c:v>
                </c:pt>
                <c:pt idx="72">
                  <c:v>18.0</c:v>
                </c:pt>
                <c:pt idx="73">
                  <c:v>3.0</c:v>
                </c:pt>
                <c:pt idx="74">
                  <c:v>4.0</c:v>
                </c:pt>
                <c:pt idx="75">
                  <c:v>10.0</c:v>
                </c:pt>
                <c:pt idx="76">
                  <c:v>4.0</c:v>
                </c:pt>
                <c:pt idx="77">
                  <c:v>5.0</c:v>
                </c:pt>
                <c:pt idx="78">
                  <c:v>7.0</c:v>
                </c:pt>
                <c:pt idx="79">
                  <c:v>5.0</c:v>
                </c:pt>
                <c:pt idx="80">
                  <c:v>5.0</c:v>
                </c:pt>
                <c:pt idx="81">
                  <c:v>3.0</c:v>
                </c:pt>
                <c:pt idx="82">
                  <c:v>6.0</c:v>
                </c:pt>
                <c:pt idx="83">
                  <c:v>10.0</c:v>
                </c:pt>
                <c:pt idx="84">
                  <c:v>8.0</c:v>
                </c:pt>
                <c:pt idx="85">
                  <c:v>9.0</c:v>
                </c:pt>
                <c:pt idx="87">
                  <c:v>11.0</c:v>
                </c:pt>
                <c:pt idx="88">
                  <c:v>8.0</c:v>
                </c:pt>
                <c:pt idx="89">
                  <c:v>11.0</c:v>
                </c:pt>
                <c:pt idx="90">
                  <c:v>10.0</c:v>
                </c:pt>
                <c:pt idx="91">
                  <c:v>14.0</c:v>
                </c:pt>
                <c:pt idx="92">
                  <c:v>15.0</c:v>
                </c:pt>
                <c:pt idx="93">
                  <c:v>23.0</c:v>
                </c:pt>
                <c:pt idx="94">
                  <c:v>31.0</c:v>
                </c:pt>
                <c:pt idx="95">
                  <c:v>31.0</c:v>
                </c:pt>
                <c:pt idx="96">
                  <c:v>40.0</c:v>
                </c:pt>
                <c:pt idx="97">
                  <c:v>68.0</c:v>
                </c:pt>
                <c:pt idx="98">
                  <c:v>99.0</c:v>
                </c:pt>
                <c:pt idx="99">
                  <c:v>84.0</c:v>
                </c:pt>
                <c:pt idx="100">
                  <c:v>91.0</c:v>
                </c:pt>
                <c:pt idx="101">
                  <c:v>76.0</c:v>
                </c:pt>
                <c:pt idx="102">
                  <c:v>54.0</c:v>
                </c:pt>
                <c:pt idx="103">
                  <c:v>46.0</c:v>
                </c:pt>
                <c:pt idx="104">
                  <c:v>30.0</c:v>
                </c:pt>
                <c:pt idx="105">
                  <c:v>18.0</c:v>
                </c:pt>
                <c:pt idx="106">
                  <c:v>15.0</c:v>
                </c:pt>
                <c:pt idx="107">
                  <c:v>11.0</c:v>
                </c:pt>
                <c:pt idx="108">
                  <c:v>28.0</c:v>
                </c:pt>
                <c:pt idx="109">
                  <c:v>12.0</c:v>
                </c:pt>
                <c:pt idx="110">
                  <c:v>10.0</c:v>
                </c:pt>
                <c:pt idx="112">
                  <c:v>13.0</c:v>
                </c:pt>
                <c:pt idx="113">
                  <c:v>7.0</c:v>
                </c:pt>
                <c:pt idx="114">
                  <c:v>12.0</c:v>
                </c:pt>
                <c:pt idx="115">
                  <c:v>7.0</c:v>
                </c:pt>
                <c:pt idx="116">
                  <c:v>6.0</c:v>
                </c:pt>
                <c:pt idx="117">
                  <c:v>15.0</c:v>
                </c:pt>
                <c:pt idx="118">
                  <c:v>14.0</c:v>
                </c:pt>
                <c:pt idx="119">
                  <c:v>19.0</c:v>
                </c:pt>
                <c:pt idx="120">
                  <c:v>21.0</c:v>
                </c:pt>
                <c:pt idx="121">
                  <c:v>22.0</c:v>
                </c:pt>
                <c:pt idx="122">
                  <c:v>18.0</c:v>
                </c:pt>
                <c:pt idx="123">
                  <c:v>16.0</c:v>
                </c:pt>
                <c:pt idx="124">
                  <c:v>52.0</c:v>
                </c:pt>
                <c:pt idx="125">
                  <c:v>106.0</c:v>
                </c:pt>
                <c:pt idx="126">
                  <c:v>58.0</c:v>
                </c:pt>
                <c:pt idx="127">
                  <c:v>52.0</c:v>
                </c:pt>
                <c:pt idx="128">
                  <c:v>39.0</c:v>
                </c:pt>
                <c:pt idx="129">
                  <c:v>36.0</c:v>
                </c:pt>
                <c:pt idx="133">
                  <c:v>34.0</c:v>
                </c:pt>
                <c:pt idx="134">
                  <c:v>67.0</c:v>
                </c:pt>
                <c:pt idx="135">
                  <c:v>19.0</c:v>
                </c:pt>
                <c:pt idx="136">
                  <c:v>16.0</c:v>
                </c:pt>
                <c:pt idx="137">
                  <c:v>10.0</c:v>
                </c:pt>
                <c:pt idx="138">
                  <c:v>7.0</c:v>
                </c:pt>
                <c:pt idx="139">
                  <c:v>5.0</c:v>
                </c:pt>
                <c:pt idx="140">
                  <c:v>6.0</c:v>
                </c:pt>
                <c:pt idx="141">
                  <c:v>4.0</c:v>
                </c:pt>
                <c:pt idx="142">
                  <c:v>3.0</c:v>
                </c:pt>
                <c:pt idx="143">
                  <c:v>9.0</c:v>
                </c:pt>
                <c:pt idx="144">
                  <c:v>4.0</c:v>
                </c:pt>
                <c:pt idx="145">
                  <c:v>13.0</c:v>
                </c:pt>
                <c:pt idx="146">
                  <c:v>9.0</c:v>
                </c:pt>
                <c:pt idx="147">
                  <c:v>6.0</c:v>
                </c:pt>
                <c:pt idx="148">
                  <c:v>5.0</c:v>
                </c:pt>
                <c:pt idx="149">
                  <c:v>5.0</c:v>
                </c:pt>
                <c:pt idx="150">
                  <c:v>3.0</c:v>
                </c:pt>
                <c:pt idx="151">
                  <c:v>5.0</c:v>
                </c:pt>
                <c:pt idx="152">
                  <c:v>15.0</c:v>
                </c:pt>
                <c:pt idx="153">
                  <c:v>7.0</c:v>
                </c:pt>
                <c:pt idx="154">
                  <c:v>6.0</c:v>
                </c:pt>
                <c:pt idx="155">
                  <c:v>16.0</c:v>
                </c:pt>
                <c:pt idx="156">
                  <c:v>7.0</c:v>
                </c:pt>
                <c:pt idx="157">
                  <c:v>15.0</c:v>
                </c:pt>
              </c:numCache>
            </c:numRef>
          </c:xVal>
          <c:yVal>
            <c:numRef>
              <c:f>'correlation 169'!$D$163:$D$321</c:f>
              <c:numCache>
                <c:formatCode>General</c:formatCode>
                <c:ptCount val="159"/>
                <c:pt idx="2">
                  <c:v>56.0</c:v>
                </c:pt>
                <c:pt idx="3">
                  <c:v>61.0</c:v>
                </c:pt>
                <c:pt idx="4">
                  <c:v>48.0</c:v>
                </c:pt>
                <c:pt idx="5">
                  <c:v>11.0</c:v>
                </c:pt>
                <c:pt idx="6">
                  <c:v>12.0</c:v>
                </c:pt>
                <c:pt idx="7">
                  <c:v>25.0</c:v>
                </c:pt>
                <c:pt idx="8">
                  <c:v>33.0</c:v>
                </c:pt>
                <c:pt idx="9">
                  <c:v>31.0</c:v>
                </c:pt>
                <c:pt idx="10">
                  <c:v>27.0</c:v>
                </c:pt>
                <c:pt idx="11">
                  <c:v>45.0</c:v>
                </c:pt>
                <c:pt idx="14">
                  <c:v>30.0</c:v>
                </c:pt>
                <c:pt idx="15">
                  <c:v>13.0</c:v>
                </c:pt>
                <c:pt idx="16">
                  <c:v>7.0</c:v>
                </c:pt>
                <c:pt idx="17">
                  <c:v>8.0</c:v>
                </c:pt>
                <c:pt idx="18">
                  <c:v>15.0</c:v>
                </c:pt>
                <c:pt idx="19">
                  <c:v>19.0</c:v>
                </c:pt>
                <c:pt idx="20">
                  <c:v>38.0</c:v>
                </c:pt>
                <c:pt idx="21">
                  <c:v>29.0</c:v>
                </c:pt>
                <c:pt idx="22">
                  <c:v>35.0</c:v>
                </c:pt>
                <c:pt idx="23">
                  <c:v>37.0</c:v>
                </c:pt>
                <c:pt idx="24">
                  <c:v>38.0</c:v>
                </c:pt>
                <c:pt idx="25">
                  <c:v>30.0</c:v>
                </c:pt>
                <c:pt idx="26">
                  <c:v>22.0</c:v>
                </c:pt>
                <c:pt idx="27">
                  <c:v>19.0</c:v>
                </c:pt>
                <c:pt idx="28">
                  <c:v>14.0</c:v>
                </c:pt>
                <c:pt idx="29">
                  <c:v>10.0</c:v>
                </c:pt>
                <c:pt idx="30">
                  <c:v>11.0</c:v>
                </c:pt>
                <c:pt idx="31">
                  <c:v>11.0</c:v>
                </c:pt>
                <c:pt idx="32">
                  <c:v>10.0</c:v>
                </c:pt>
                <c:pt idx="33">
                  <c:v>9.0</c:v>
                </c:pt>
                <c:pt idx="34">
                  <c:v>9.0</c:v>
                </c:pt>
                <c:pt idx="35">
                  <c:v>10.0</c:v>
                </c:pt>
                <c:pt idx="36">
                  <c:v>11.0</c:v>
                </c:pt>
                <c:pt idx="37">
                  <c:v>8.0</c:v>
                </c:pt>
                <c:pt idx="38">
                  <c:v>14.0</c:v>
                </c:pt>
                <c:pt idx="39">
                  <c:v>7.0</c:v>
                </c:pt>
                <c:pt idx="40">
                  <c:v>7.0</c:v>
                </c:pt>
                <c:pt idx="41">
                  <c:v>7.0</c:v>
                </c:pt>
                <c:pt idx="42">
                  <c:v>8.0</c:v>
                </c:pt>
                <c:pt idx="43">
                  <c:v>8.0</c:v>
                </c:pt>
                <c:pt idx="44">
                  <c:v>9.0</c:v>
                </c:pt>
                <c:pt idx="45">
                  <c:v>9.0</c:v>
                </c:pt>
                <c:pt idx="46">
                  <c:v>10.0</c:v>
                </c:pt>
                <c:pt idx="47">
                  <c:v>7.0</c:v>
                </c:pt>
                <c:pt idx="48">
                  <c:v>8.0</c:v>
                </c:pt>
                <c:pt idx="49">
                  <c:v>12.0</c:v>
                </c:pt>
                <c:pt idx="50">
                  <c:v>14.0</c:v>
                </c:pt>
                <c:pt idx="51">
                  <c:v>15.0</c:v>
                </c:pt>
                <c:pt idx="52">
                  <c:v>15.0</c:v>
                </c:pt>
                <c:pt idx="53">
                  <c:v>16.0</c:v>
                </c:pt>
                <c:pt idx="54">
                  <c:v>21.0</c:v>
                </c:pt>
                <c:pt idx="55">
                  <c:v>26.0</c:v>
                </c:pt>
                <c:pt idx="56">
                  <c:v>20.0</c:v>
                </c:pt>
                <c:pt idx="57">
                  <c:v>18.0</c:v>
                </c:pt>
                <c:pt idx="58">
                  <c:v>18.0</c:v>
                </c:pt>
                <c:pt idx="59">
                  <c:v>53.0</c:v>
                </c:pt>
                <c:pt idx="60">
                  <c:v>26.0</c:v>
                </c:pt>
                <c:pt idx="61">
                  <c:v>34.0</c:v>
                </c:pt>
                <c:pt idx="62">
                  <c:v>13.0</c:v>
                </c:pt>
                <c:pt idx="63">
                  <c:v>17.0</c:v>
                </c:pt>
                <c:pt idx="64">
                  <c:v>19.0</c:v>
                </c:pt>
                <c:pt idx="65">
                  <c:v>19.0</c:v>
                </c:pt>
                <c:pt idx="66">
                  <c:v>17.0</c:v>
                </c:pt>
                <c:pt idx="67">
                  <c:v>17.0</c:v>
                </c:pt>
                <c:pt idx="68">
                  <c:v>17.0</c:v>
                </c:pt>
                <c:pt idx="70">
                  <c:v>14.0</c:v>
                </c:pt>
                <c:pt idx="71">
                  <c:v>9.0</c:v>
                </c:pt>
                <c:pt idx="72">
                  <c:v>6.0</c:v>
                </c:pt>
                <c:pt idx="73">
                  <c:v>5.0</c:v>
                </c:pt>
                <c:pt idx="74">
                  <c:v>5.0</c:v>
                </c:pt>
                <c:pt idx="75">
                  <c:v>5.0</c:v>
                </c:pt>
                <c:pt idx="76">
                  <c:v>5.0</c:v>
                </c:pt>
                <c:pt idx="77">
                  <c:v>4.0</c:v>
                </c:pt>
                <c:pt idx="78">
                  <c:v>4.0</c:v>
                </c:pt>
                <c:pt idx="79">
                  <c:v>5.0</c:v>
                </c:pt>
                <c:pt idx="80">
                  <c:v>8.0</c:v>
                </c:pt>
                <c:pt idx="81">
                  <c:v>7.0</c:v>
                </c:pt>
                <c:pt idx="82">
                  <c:v>9.0</c:v>
                </c:pt>
                <c:pt idx="83">
                  <c:v>9.0</c:v>
                </c:pt>
                <c:pt idx="84">
                  <c:v>7.0</c:v>
                </c:pt>
                <c:pt idx="85">
                  <c:v>12.0</c:v>
                </c:pt>
                <c:pt idx="87">
                  <c:v>9.0</c:v>
                </c:pt>
                <c:pt idx="88">
                  <c:v>12.0</c:v>
                </c:pt>
                <c:pt idx="89">
                  <c:v>14.0</c:v>
                </c:pt>
                <c:pt idx="90">
                  <c:v>16.0</c:v>
                </c:pt>
                <c:pt idx="91">
                  <c:v>17.0</c:v>
                </c:pt>
                <c:pt idx="92">
                  <c:v>22.0</c:v>
                </c:pt>
                <c:pt idx="93">
                  <c:v>22.0</c:v>
                </c:pt>
                <c:pt idx="94">
                  <c:v>29.0</c:v>
                </c:pt>
                <c:pt idx="95">
                  <c:v>44.0</c:v>
                </c:pt>
                <c:pt idx="96">
                  <c:v>56.0</c:v>
                </c:pt>
                <c:pt idx="97">
                  <c:v>55.0</c:v>
                </c:pt>
                <c:pt idx="98">
                  <c:v>55.0</c:v>
                </c:pt>
                <c:pt idx="99">
                  <c:v>51.0</c:v>
                </c:pt>
                <c:pt idx="100">
                  <c:v>48.0</c:v>
                </c:pt>
                <c:pt idx="101">
                  <c:v>51.0</c:v>
                </c:pt>
                <c:pt idx="102">
                  <c:v>50.0</c:v>
                </c:pt>
                <c:pt idx="103">
                  <c:v>48.0</c:v>
                </c:pt>
                <c:pt idx="104">
                  <c:v>39.0</c:v>
                </c:pt>
                <c:pt idx="105">
                  <c:v>38.0</c:v>
                </c:pt>
                <c:pt idx="106">
                  <c:v>23.0</c:v>
                </c:pt>
                <c:pt idx="107">
                  <c:v>19.0</c:v>
                </c:pt>
                <c:pt idx="108">
                  <c:v>20.0</c:v>
                </c:pt>
                <c:pt idx="109">
                  <c:v>14.0</c:v>
                </c:pt>
                <c:pt idx="110">
                  <c:v>11.0</c:v>
                </c:pt>
                <c:pt idx="112">
                  <c:v>12.0</c:v>
                </c:pt>
                <c:pt idx="113">
                  <c:v>14.0</c:v>
                </c:pt>
                <c:pt idx="114">
                  <c:v>14.0</c:v>
                </c:pt>
                <c:pt idx="115">
                  <c:v>11.0</c:v>
                </c:pt>
                <c:pt idx="116">
                  <c:v>13.0</c:v>
                </c:pt>
                <c:pt idx="117">
                  <c:v>17.0</c:v>
                </c:pt>
                <c:pt idx="118">
                  <c:v>20.0</c:v>
                </c:pt>
                <c:pt idx="119">
                  <c:v>19.0</c:v>
                </c:pt>
                <c:pt idx="120">
                  <c:v>20.0</c:v>
                </c:pt>
                <c:pt idx="121">
                  <c:v>29.0</c:v>
                </c:pt>
                <c:pt idx="122">
                  <c:v>24.0</c:v>
                </c:pt>
                <c:pt idx="123">
                  <c:v>29.0</c:v>
                </c:pt>
                <c:pt idx="124">
                  <c:v>25.0</c:v>
                </c:pt>
                <c:pt idx="125">
                  <c:v>66.0</c:v>
                </c:pt>
                <c:pt idx="126">
                  <c:v>25.0</c:v>
                </c:pt>
                <c:pt idx="127">
                  <c:v>26.0</c:v>
                </c:pt>
                <c:pt idx="128">
                  <c:v>32.0</c:v>
                </c:pt>
                <c:pt idx="129">
                  <c:v>30.0</c:v>
                </c:pt>
                <c:pt idx="133">
                  <c:v>31.0</c:v>
                </c:pt>
                <c:pt idx="134">
                  <c:v>59.0</c:v>
                </c:pt>
                <c:pt idx="135">
                  <c:v>29.0</c:v>
                </c:pt>
                <c:pt idx="136">
                  <c:v>30.0</c:v>
                </c:pt>
                <c:pt idx="137">
                  <c:v>36.0</c:v>
                </c:pt>
                <c:pt idx="138">
                  <c:v>46.0</c:v>
                </c:pt>
                <c:pt idx="139">
                  <c:v>11.0</c:v>
                </c:pt>
                <c:pt idx="140">
                  <c:v>9.0</c:v>
                </c:pt>
                <c:pt idx="141">
                  <c:v>10.0</c:v>
                </c:pt>
                <c:pt idx="142">
                  <c:v>20.0</c:v>
                </c:pt>
                <c:pt idx="143">
                  <c:v>9.0</c:v>
                </c:pt>
                <c:pt idx="144">
                  <c:v>7.0</c:v>
                </c:pt>
                <c:pt idx="145">
                  <c:v>41.0</c:v>
                </c:pt>
                <c:pt idx="146">
                  <c:v>40.0</c:v>
                </c:pt>
                <c:pt idx="147">
                  <c:v>14.0</c:v>
                </c:pt>
                <c:pt idx="148">
                  <c:v>16.0</c:v>
                </c:pt>
                <c:pt idx="149">
                  <c:v>23.0</c:v>
                </c:pt>
                <c:pt idx="150">
                  <c:v>33.0</c:v>
                </c:pt>
                <c:pt idx="151">
                  <c:v>45.0</c:v>
                </c:pt>
                <c:pt idx="152">
                  <c:v>69.0</c:v>
                </c:pt>
                <c:pt idx="153">
                  <c:v>20.0</c:v>
                </c:pt>
                <c:pt idx="154">
                  <c:v>14.0</c:v>
                </c:pt>
                <c:pt idx="155">
                  <c:v>11.0</c:v>
                </c:pt>
                <c:pt idx="156">
                  <c:v>14.0</c:v>
                </c:pt>
                <c:pt idx="157">
                  <c:v>12.0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116352"/>
        <c:axId val="-5778640"/>
      </c:scatterChart>
      <c:valAx>
        <c:axId val="-611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INNER [Na] ppb</a:t>
                </a:r>
              </a:p>
            </c:rich>
          </c:tx>
          <c:layout>
            <c:manualLayout>
              <c:xMode val="edge"/>
              <c:yMode val="edge"/>
              <c:x val="0.434902783957902"/>
              <c:y val="0.9133236994219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778640"/>
        <c:crosses val="autoZero"/>
        <c:crossBetween val="midCat"/>
      </c:valAx>
      <c:valAx>
        <c:axId val="-5778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OUTER [Na] ppb</a:t>
                </a:r>
              </a:p>
            </c:rich>
          </c:tx>
          <c:layout>
            <c:manualLayout>
              <c:xMode val="edge"/>
              <c:yMode val="edge"/>
              <c:x val="0.0319419992648339"/>
              <c:y val="0.3728442037230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611635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Correlation outer vs inner core 171</a:t>
            </a:r>
          </a:p>
        </c:rich>
      </c:tx>
      <c:layout>
        <c:manualLayout>
          <c:xMode val="edge"/>
          <c:yMode val="edge"/>
          <c:x val="0.252458893006021"/>
          <c:y val="0.031792817805288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612348297947"/>
          <c:y val="0.16474507911689"/>
          <c:w val="0.808848727768177"/>
          <c:h val="0.679212168288934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C0C0C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0"/>
            <c:trendlineLbl>
              <c:layout>
                <c:manualLayout>
                  <c:x val="-0.0712509149792806"/>
                  <c:y val="0.24278291149202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'correlation 169'!$C$326:$C$481</c:f>
              <c:numCache>
                <c:formatCode>General</c:formatCode>
                <c:ptCount val="156"/>
                <c:pt idx="0">
                  <c:v>28.0</c:v>
                </c:pt>
                <c:pt idx="1">
                  <c:v>18.0</c:v>
                </c:pt>
                <c:pt idx="2">
                  <c:v>20.0</c:v>
                </c:pt>
                <c:pt idx="3">
                  <c:v>22.0</c:v>
                </c:pt>
                <c:pt idx="4">
                  <c:v>16.0</c:v>
                </c:pt>
                <c:pt idx="5">
                  <c:v>12.0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12.0</c:v>
                </c:pt>
                <c:pt idx="10">
                  <c:v>13.0</c:v>
                </c:pt>
                <c:pt idx="11">
                  <c:v>11.0</c:v>
                </c:pt>
                <c:pt idx="12">
                  <c:v>9.0</c:v>
                </c:pt>
                <c:pt idx="13">
                  <c:v>6.0</c:v>
                </c:pt>
                <c:pt idx="16">
                  <c:v>13.0</c:v>
                </c:pt>
                <c:pt idx="17">
                  <c:v>14.0</c:v>
                </c:pt>
                <c:pt idx="18">
                  <c:v>5.0</c:v>
                </c:pt>
                <c:pt idx="19">
                  <c:v>5.0</c:v>
                </c:pt>
                <c:pt idx="20">
                  <c:v>9.0</c:v>
                </c:pt>
                <c:pt idx="21">
                  <c:v>13.0</c:v>
                </c:pt>
                <c:pt idx="22">
                  <c:v>14.0</c:v>
                </c:pt>
                <c:pt idx="23">
                  <c:v>11.0</c:v>
                </c:pt>
                <c:pt idx="24">
                  <c:v>8.0</c:v>
                </c:pt>
                <c:pt idx="25">
                  <c:v>4.0</c:v>
                </c:pt>
                <c:pt idx="26">
                  <c:v>1.0</c:v>
                </c:pt>
                <c:pt idx="27">
                  <c:v>1.0</c:v>
                </c:pt>
                <c:pt idx="28">
                  <c:v>2.0</c:v>
                </c:pt>
                <c:pt idx="29">
                  <c:v>2.0</c:v>
                </c:pt>
                <c:pt idx="30">
                  <c:v>11.0</c:v>
                </c:pt>
                <c:pt idx="31">
                  <c:v>18.0</c:v>
                </c:pt>
                <c:pt idx="32">
                  <c:v>18.0</c:v>
                </c:pt>
                <c:pt idx="33">
                  <c:v>11.0</c:v>
                </c:pt>
                <c:pt idx="34">
                  <c:v>4.0</c:v>
                </c:pt>
                <c:pt idx="35">
                  <c:v>3.0</c:v>
                </c:pt>
                <c:pt idx="36">
                  <c:v>8.0</c:v>
                </c:pt>
                <c:pt idx="37">
                  <c:v>11.0</c:v>
                </c:pt>
                <c:pt idx="38">
                  <c:v>10.0</c:v>
                </c:pt>
                <c:pt idx="39">
                  <c:v>9.0</c:v>
                </c:pt>
                <c:pt idx="40">
                  <c:v>11.0</c:v>
                </c:pt>
                <c:pt idx="41">
                  <c:v>17.0</c:v>
                </c:pt>
                <c:pt idx="42">
                  <c:v>26.0</c:v>
                </c:pt>
                <c:pt idx="43">
                  <c:v>31.0</c:v>
                </c:pt>
                <c:pt idx="44">
                  <c:v>33.0</c:v>
                </c:pt>
                <c:pt idx="45">
                  <c:v>26.0</c:v>
                </c:pt>
                <c:pt idx="46">
                  <c:v>20.0</c:v>
                </c:pt>
                <c:pt idx="47">
                  <c:v>16.0</c:v>
                </c:pt>
                <c:pt idx="48">
                  <c:v>18.0</c:v>
                </c:pt>
                <c:pt idx="49">
                  <c:v>12.0</c:v>
                </c:pt>
                <c:pt idx="50">
                  <c:v>18.0</c:v>
                </c:pt>
                <c:pt idx="51">
                  <c:v>13.0</c:v>
                </c:pt>
                <c:pt idx="52">
                  <c:v>15.0</c:v>
                </c:pt>
                <c:pt idx="53">
                  <c:v>18.0</c:v>
                </c:pt>
                <c:pt idx="54">
                  <c:v>16.0</c:v>
                </c:pt>
                <c:pt idx="55">
                  <c:v>17.0</c:v>
                </c:pt>
                <c:pt idx="56">
                  <c:v>15.0</c:v>
                </c:pt>
                <c:pt idx="57">
                  <c:v>11.0</c:v>
                </c:pt>
                <c:pt idx="58">
                  <c:v>13.0</c:v>
                </c:pt>
                <c:pt idx="59">
                  <c:v>15.0</c:v>
                </c:pt>
                <c:pt idx="60">
                  <c:v>13.0</c:v>
                </c:pt>
                <c:pt idx="61">
                  <c:v>14.0</c:v>
                </c:pt>
                <c:pt idx="62">
                  <c:v>13.0</c:v>
                </c:pt>
                <c:pt idx="63">
                  <c:v>7.0</c:v>
                </c:pt>
                <c:pt idx="64">
                  <c:v>5.0</c:v>
                </c:pt>
                <c:pt idx="65">
                  <c:v>7.0</c:v>
                </c:pt>
                <c:pt idx="66">
                  <c:v>3.0</c:v>
                </c:pt>
                <c:pt idx="67">
                  <c:v>6.0</c:v>
                </c:pt>
                <c:pt idx="68">
                  <c:v>4.0</c:v>
                </c:pt>
                <c:pt idx="69">
                  <c:v>5.0</c:v>
                </c:pt>
                <c:pt idx="70">
                  <c:v>9.0</c:v>
                </c:pt>
                <c:pt idx="71">
                  <c:v>16.0</c:v>
                </c:pt>
                <c:pt idx="72">
                  <c:v>18.0</c:v>
                </c:pt>
                <c:pt idx="73">
                  <c:v>14.0</c:v>
                </c:pt>
                <c:pt idx="74">
                  <c:v>9.0</c:v>
                </c:pt>
                <c:pt idx="75">
                  <c:v>8.0</c:v>
                </c:pt>
                <c:pt idx="76">
                  <c:v>7.0</c:v>
                </c:pt>
                <c:pt idx="77">
                  <c:v>5.0</c:v>
                </c:pt>
                <c:pt idx="78">
                  <c:v>4.0</c:v>
                </c:pt>
                <c:pt idx="79">
                  <c:v>5.0</c:v>
                </c:pt>
                <c:pt idx="80">
                  <c:v>3.0</c:v>
                </c:pt>
                <c:pt idx="81">
                  <c:v>6.0</c:v>
                </c:pt>
                <c:pt idx="82">
                  <c:v>5.0</c:v>
                </c:pt>
                <c:pt idx="83">
                  <c:v>4.0</c:v>
                </c:pt>
                <c:pt idx="84">
                  <c:v>4.0</c:v>
                </c:pt>
                <c:pt idx="85">
                  <c:v>3.0</c:v>
                </c:pt>
                <c:pt idx="86">
                  <c:v>6.0</c:v>
                </c:pt>
                <c:pt idx="87">
                  <c:v>10.0</c:v>
                </c:pt>
                <c:pt idx="88">
                  <c:v>10.0</c:v>
                </c:pt>
                <c:pt idx="89">
                  <c:v>20.0</c:v>
                </c:pt>
                <c:pt idx="90">
                  <c:v>12.0</c:v>
                </c:pt>
                <c:pt idx="91">
                  <c:v>6.0</c:v>
                </c:pt>
                <c:pt idx="92">
                  <c:v>11.0</c:v>
                </c:pt>
                <c:pt idx="93">
                  <c:v>11.0</c:v>
                </c:pt>
                <c:pt idx="94">
                  <c:v>15.0</c:v>
                </c:pt>
                <c:pt idx="95">
                  <c:v>18.0</c:v>
                </c:pt>
                <c:pt idx="96">
                  <c:v>15.0</c:v>
                </c:pt>
                <c:pt idx="97">
                  <c:v>9.0</c:v>
                </c:pt>
                <c:pt idx="98">
                  <c:v>6.0</c:v>
                </c:pt>
                <c:pt idx="99">
                  <c:v>5.0</c:v>
                </c:pt>
                <c:pt idx="100">
                  <c:v>5.0</c:v>
                </c:pt>
                <c:pt idx="101">
                  <c:v>4.0</c:v>
                </c:pt>
                <c:pt idx="102">
                  <c:v>5.0</c:v>
                </c:pt>
                <c:pt idx="103">
                  <c:v>6.0</c:v>
                </c:pt>
                <c:pt idx="104">
                  <c:v>5.0</c:v>
                </c:pt>
                <c:pt idx="105">
                  <c:v>8.0</c:v>
                </c:pt>
                <c:pt idx="106">
                  <c:v>9.0</c:v>
                </c:pt>
                <c:pt idx="107">
                  <c:v>10.0</c:v>
                </c:pt>
                <c:pt idx="108">
                  <c:v>12.0</c:v>
                </c:pt>
                <c:pt idx="109">
                  <c:v>16.0</c:v>
                </c:pt>
                <c:pt idx="110">
                  <c:v>22.0</c:v>
                </c:pt>
                <c:pt idx="111">
                  <c:v>27.0</c:v>
                </c:pt>
                <c:pt idx="112">
                  <c:v>43.0</c:v>
                </c:pt>
                <c:pt idx="113">
                  <c:v>25.0</c:v>
                </c:pt>
                <c:pt idx="114">
                  <c:v>15.0</c:v>
                </c:pt>
                <c:pt idx="115">
                  <c:v>15.0</c:v>
                </c:pt>
                <c:pt idx="116">
                  <c:v>15.0</c:v>
                </c:pt>
                <c:pt idx="117">
                  <c:v>13.0</c:v>
                </c:pt>
                <c:pt idx="118">
                  <c:v>13.0</c:v>
                </c:pt>
                <c:pt idx="119">
                  <c:v>12.0</c:v>
                </c:pt>
                <c:pt idx="120">
                  <c:v>19.0</c:v>
                </c:pt>
                <c:pt idx="121">
                  <c:v>11.0</c:v>
                </c:pt>
                <c:pt idx="122">
                  <c:v>13.0</c:v>
                </c:pt>
                <c:pt idx="123">
                  <c:v>23.0</c:v>
                </c:pt>
                <c:pt idx="124">
                  <c:v>22.0</c:v>
                </c:pt>
                <c:pt idx="125">
                  <c:v>15.0</c:v>
                </c:pt>
                <c:pt idx="126">
                  <c:v>9.0</c:v>
                </c:pt>
                <c:pt idx="127">
                  <c:v>6.0</c:v>
                </c:pt>
                <c:pt idx="128">
                  <c:v>8.0</c:v>
                </c:pt>
                <c:pt idx="129">
                  <c:v>6.0</c:v>
                </c:pt>
                <c:pt idx="132">
                  <c:v>17.0</c:v>
                </c:pt>
                <c:pt idx="133">
                  <c:v>10.0</c:v>
                </c:pt>
                <c:pt idx="134">
                  <c:v>8.0</c:v>
                </c:pt>
                <c:pt idx="135">
                  <c:v>2.0</c:v>
                </c:pt>
                <c:pt idx="136">
                  <c:v>2.0</c:v>
                </c:pt>
                <c:pt idx="137">
                  <c:v>6.0</c:v>
                </c:pt>
                <c:pt idx="138">
                  <c:v>10.0</c:v>
                </c:pt>
                <c:pt idx="139">
                  <c:v>6.0</c:v>
                </c:pt>
                <c:pt idx="140">
                  <c:v>5.0</c:v>
                </c:pt>
                <c:pt idx="141">
                  <c:v>6.0</c:v>
                </c:pt>
                <c:pt idx="142">
                  <c:v>12.0</c:v>
                </c:pt>
                <c:pt idx="143">
                  <c:v>54.0</c:v>
                </c:pt>
                <c:pt idx="144">
                  <c:v>104.5</c:v>
                </c:pt>
                <c:pt idx="145">
                  <c:v>110.5</c:v>
                </c:pt>
                <c:pt idx="146">
                  <c:v>94.0</c:v>
                </c:pt>
                <c:pt idx="147">
                  <c:v>70.0</c:v>
                </c:pt>
                <c:pt idx="148">
                  <c:v>30.0</c:v>
                </c:pt>
                <c:pt idx="149">
                  <c:v>31.0</c:v>
                </c:pt>
                <c:pt idx="150">
                  <c:v>39.0</c:v>
                </c:pt>
                <c:pt idx="151">
                  <c:v>15.0</c:v>
                </c:pt>
                <c:pt idx="152">
                  <c:v>16.0</c:v>
                </c:pt>
                <c:pt idx="153">
                  <c:v>26.0</c:v>
                </c:pt>
                <c:pt idx="154">
                  <c:v>49.0</c:v>
                </c:pt>
                <c:pt idx="155">
                  <c:v>83.0</c:v>
                </c:pt>
              </c:numCache>
            </c:numRef>
          </c:xVal>
          <c:yVal>
            <c:numRef>
              <c:f>'correlation 169'!$D$326:$D$481</c:f>
              <c:numCache>
                <c:formatCode>General</c:formatCode>
                <c:ptCount val="156"/>
                <c:pt idx="0">
                  <c:v>30.0</c:v>
                </c:pt>
                <c:pt idx="1">
                  <c:v>40.0</c:v>
                </c:pt>
                <c:pt idx="2">
                  <c:v>20.0</c:v>
                </c:pt>
                <c:pt idx="3">
                  <c:v>15.0</c:v>
                </c:pt>
                <c:pt idx="4">
                  <c:v>32.0</c:v>
                </c:pt>
                <c:pt idx="5">
                  <c:v>18.0</c:v>
                </c:pt>
                <c:pt idx="6">
                  <c:v>14.0</c:v>
                </c:pt>
                <c:pt idx="7">
                  <c:v>13.0</c:v>
                </c:pt>
                <c:pt idx="8">
                  <c:v>11.0</c:v>
                </c:pt>
                <c:pt idx="9">
                  <c:v>13.0</c:v>
                </c:pt>
                <c:pt idx="10">
                  <c:v>10.0</c:v>
                </c:pt>
                <c:pt idx="11">
                  <c:v>12.0</c:v>
                </c:pt>
                <c:pt idx="12">
                  <c:v>11.0</c:v>
                </c:pt>
                <c:pt idx="13">
                  <c:v>17.0</c:v>
                </c:pt>
                <c:pt idx="16">
                  <c:v>15.0</c:v>
                </c:pt>
                <c:pt idx="17">
                  <c:v>8.0</c:v>
                </c:pt>
                <c:pt idx="18">
                  <c:v>12.0</c:v>
                </c:pt>
                <c:pt idx="19">
                  <c:v>13.0</c:v>
                </c:pt>
                <c:pt idx="20">
                  <c:v>10.0</c:v>
                </c:pt>
                <c:pt idx="21">
                  <c:v>13.0</c:v>
                </c:pt>
                <c:pt idx="22">
                  <c:v>17.0</c:v>
                </c:pt>
                <c:pt idx="23">
                  <c:v>15.0</c:v>
                </c:pt>
                <c:pt idx="24">
                  <c:v>8.0</c:v>
                </c:pt>
                <c:pt idx="25">
                  <c:v>7.0</c:v>
                </c:pt>
                <c:pt idx="26">
                  <c:v>5.0</c:v>
                </c:pt>
                <c:pt idx="27">
                  <c:v>5.0</c:v>
                </c:pt>
                <c:pt idx="28">
                  <c:v>6.0</c:v>
                </c:pt>
                <c:pt idx="29">
                  <c:v>10.0</c:v>
                </c:pt>
                <c:pt idx="30">
                  <c:v>15.0</c:v>
                </c:pt>
                <c:pt idx="31">
                  <c:v>13.0</c:v>
                </c:pt>
                <c:pt idx="32">
                  <c:v>15.0</c:v>
                </c:pt>
                <c:pt idx="33">
                  <c:v>10.0</c:v>
                </c:pt>
                <c:pt idx="34">
                  <c:v>12.0</c:v>
                </c:pt>
                <c:pt idx="35">
                  <c:v>13.0</c:v>
                </c:pt>
                <c:pt idx="36">
                  <c:v>11.0</c:v>
                </c:pt>
                <c:pt idx="37">
                  <c:v>10.0</c:v>
                </c:pt>
                <c:pt idx="38">
                  <c:v>10.0</c:v>
                </c:pt>
                <c:pt idx="39">
                  <c:v>17.0</c:v>
                </c:pt>
                <c:pt idx="40">
                  <c:v>20.0</c:v>
                </c:pt>
                <c:pt idx="41">
                  <c:v>23.0</c:v>
                </c:pt>
                <c:pt idx="42">
                  <c:v>19.0</c:v>
                </c:pt>
                <c:pt idx="43">
                  <c:v>17.0</c:v>
                </c:pt>
                <c:pt idx="44">
                  <c:v>16.0</c:v>
                </c:pt>
                <c:pt idx="45">
                  <c:v>18.0</c:v>
                </c:pt>
                <c:pt idx="46">
                  <c:v>26.0</c:v>
                </c:pt>
                <c:pt idx="47">
                  <c:v>42.0</c:v>
                </c:pt>
                <c:pt idx="48">
                  <c:v>31.0</c:v>
                </c:pt>
                <c:pt idx="49">
                  <c:v>26.0</c:v>
                </c:pt>
                <c:pt idx="50">
                  <c:v>22.0</c:v>
                </c:pt>
                <c:pt idx="51">
                  <c:v>15.0</c:v>
                </c:pt>
                <c:pt idx="52">
                  <c:v>18.0</c:v>
                </c:pt>
                <c:pt idx="53">
                  <c:v>19.0</c:v>
                </c:pt>
                <c:pt idx="54">
                  <c:v>18.0</c:v>
                </c:pt>
                <c:pt idx="55">
                  <c:v>16.0</c:v>
                </c:pt>
                <c:pt idx="56">
                  <c:v>15.0</c:v>
                </c:pt>
                <c:pt idx="57">
                  <c:v>16.0</c:v>
                </c:pt>
                <c:pt idx="58">
                  <c:v>15.0</c:v>
                </c:pt>
                <c:pt idx="59">
                  <c:v>12.0</c:v>
                </c:pt>
                <c:pt idx="60">
                  <c:v>11.0</c:v>
                </c:pt>
                <c:pt idx="61">
                  <c:v>11.0</c:v>
                </c:pt>
                <c:pt idx="62">
                  <c:v>10.0</c:v>
                </c:pt>
                <c:pt idx="63">
                  <c:v>9.0</c:v>
                </c:pt>
                <c:pt idx="64">
                  <c:v>8.0</c:v>
                </c:pt>
                <c:pt idx="65">
                  <c:v>6.0</c:v>
                </c:pt>
                <c:pt idx="66">
                  <c:v>4.0</c:v>
                </c:pt>
                <c:pt idx="67">
                  <c:v>4.0</c:v>
                </c:pt>
                <c:pt idx="68">
                  <c:v>11.0</c:v>
                </c:pt>
                <c:pt idx="69">
                  <c:v>13.0</c:v>
                </c:pt>
                <c:pt idx="70">
                  <c:v>16.0</c:v>
                </c:pt>
                <c:pt idx="71">
                  <c:v>14.0</c:v>
                </c:pt>
                <c:pt idx="72">
                  <c:v>13.0</c:v>
                </c:pt>
                <c:pt idx="73">
                  <c:v>17.0</c:v>
                </c:pt>
                <c:pt idx="74">
                  <c:v>15.0</c:v>
                </c:pt>
                <c:pt idx="75">
                  <c:v>13.0</c:v>
                </c:pt>
                <c:pt idx="76">
                  <c:v>11.0</c:v>
                </c:pt>
                <c:pt idx="77">
                  <c:v>8.0</c:v>
                </c:pt>
                <c:pt idx="78">
                  <c:v>6.0</c:v>
                </c:pt>
                <c:pt idx="79">
                  <c:v>9.0</c:v>
                </c:pt>
                <c:pt idx="80">
                  <c:v>7.0</c:v>
                </c:pt>
                <c:pt idx="81">
                  <c:v>5.0</c:v>
                </c:pt>
                <c:pt idx="82">
                  <c:v>5.0</c:v>
                </c:pt>
                <c:pt idx="83">
                  <c:v>20.0</c:v>
                </c:pt>
                <c:pt idx="84">
                  <c:v>9.0</c:v>
                </c:pt>
                <c:pt idx="85">
                  <c:v>17.0</c:v>
                </c:pt>
                <c:pt idx="86">
                  <c:v>10.0</c:v>
                </c:pt>
                <c:pt idx="87">
                  <c:v>13.0</c:v>
                </c:pt>
                <c:pt idx="88">
                  <c:v>6.0</c:v>
                </c:pt>
                <c:pt idx="89">
                  <c:v>9.0</c:v>
                </c:pt>
                <c:pt idx="90">
                  <c:v>12.0</c:v>
                </c:pt>
                <c:pt idx="91">
                  <c:v>11.0</c:v>
                </c:pt>
                <c:pt idx="92">
                  <c:v>15.0</c:v>
                </c:pt>
                <c:pt idx="93">
                  <c:v>14.0</c:v>
                </c:pt>
                <c:pt idx="94">
                  <c:v>11.0</c:v>
                </c:pt>
                <c:pt idx="95">
                  <c:v>10.0</c:v>
                </c:pt>
                <c:pt idx="96">
                  <c:v>8.0</c:v>
                </c:pt>
                <c:pt idx="97">
                  <c:v>7.0</c:v>
                </c:pt>
                <c:pt idx="98">
                  <c:v>9.0</c:v>
                </c:pt>
                <c:pt idx="99">
                  <c:v>7.0</c:v>
                </c:pt>
                <c:pt idx="100">
                  <c:v>5.0</c:v>
                </c:pt>
                <c:pt idx="101">
                  <c:v>4.0</c:v>
                </c:pt>
                <c:pt idx="102">
                  <c:v>6.0</c:v>
                </c:pt>
                <c:pt idx="103">
                  <c:v>7.0</c:v>
                </c:pt>
                <c:pt idx="104">
                  <c:v>6.0</c:v>
                </c:pt>
                <c:pt idx="105">
                  <c:v>9.0</c:v>
                </c:pt>
                <c:pt idx="106">
                  <c:v>8.0</c:v>
                </c:pt>
                <c:pt idx="107">
                  <c:v>12.0</c:v>
                </c:pt>
                <c:pt idx="108">
                  <c:v>20.0</c:v>
                </c:pt>
                <c:pt idx="109">
                  <c:v>21.0</c:v>
                </c:pt>
                <c:pt idx="110">
                  <c:v>19.0</c:v>
                </c:pt>
                <c:pt idx="111">
                  <c:v>25.0</c:v>
                </c:pt>
                <c:pt idx="112">
                  <c:v>22.0</c:v>
                </c:pt>
                <c:pt idx="113">
                  <c:v>27.0</c:v>
                </c:pt>
                <c:pt idx="114">
                  <c:v>26.0</c:v>
                </c:pt>
                <c:pt idx="115">
                  <c:v>25.0</c:v>
                </c:pt>
                <c:pt idx="116">
                  <c:v>15.0</c:v>
                </c:pt>
                <c:pt idx="117">
                  <c:v>13.0</c:v>
                </c:pt>
                <c:pt idx="118">
                  <c:v>12.0</c:v>
                </c:pt>
                <c:pt idx="119">
                  <c:v>12.0</c:v>
                </c:pt>
                <c:pt idx="120">
                  <c:v>15.0</c:v>
                </c:pt>
                <c:pt idx="121">
                  <c:v>16.0</c:v>
                </c:pt>
                <c:pt idx="122">
                  <c:v>20.0</c:v>
                </c:pt>
                <c:pt idx="123">
                  <c:v>16.0</c:v>
                </c:pt>
                <c:pt idx="124">
                  <c:v>14.0</c:v>
                </c:pt>
                <c:pt idx="125">
                  <c:v>13.0</c:v>
                </c:pt>
                <c:pt idx="126">
                  <c:v>18.0</c:v>
                </c:pt>
                <c:pt idx="127">
                  <c:v>15.0</c:v>
                </c:pt>
                <c:pt idx="128">
                  <c:v>8.0</c:v>
                </c:pt>
                <c:pt idx="129">
                  <c:v>8.0</c:v>
                </c:pt>
                <c:pt idx="132">
                  <c:v>10.0</c:v>
                </c:pt>
                <c:pt idx="133">
                  <c:v>9.0</c:v>
                </c:pt>
                <c:pt idx="134">
                  <c:v>6.0</c:v>
                </c:pt>
                <c:pt idx="135">
                  <c:v>5.0</c:v>
                </c:pt>
                <c:pt idx="136">
                  <c:v>6.0</c:v>
                </c:pt>
                <c:pt idx="137">
                  <c:v>5.0</c:v>
                </c:pt>
                <c:pt idx="138">
                  <c:v>4.0</c:v>
                </c:pt>
                <c:pt idx="139">
                  <c:v>5.0</c:v>
                </c:pt>
                <c:pt idx="140">
                  <c:v>6.0</c:v>
                </c:pt>
                <c:pt idx="141">
                  <c:v>17.0</c:v>
                </c:pt>
                <c:pt idx="142">
                  <c:v>31.0</c:v>
                </c:pt>
                <c:pt idx="143">
                  <c:v>83.0</c:v>
                </c:pt>
                <c:pt idx="144">
                  <c:v>97.0</c:v>
                </c:pt>
                <c:pt idx="145">
                  <c:v>79.0</c:v>
                </c:pt>
                <c:pt idx="146">
                  <c:v>201.0</c:v>
                </c:pt>
                <c:pt idx="147">
                  <c:v>192.0</c:v>
                </c:pt>
                <c:pt idx="148">
                  <c:v>127.0</c:v>
                </c:pt>
                <c:pt idx="149">
                  <c:v>72.0</c:v>
                </c:pt>
                <c:pt idx="150">
                  <c:v>95.0</c:v>
                </c:pt>
                <c:pt idx="151">
                  <c:v>18.0</c:v>
                </c:pt>
                <c:pt idx="152">
                  <c:v>15.0</c:v>
                </c:pt>
                <c:pt idx="153">
                  <c:v>23.0</c:v>
                </c:pt>
                <c:pt idx="154">
                  <c:v>39.0</c:v>
                </c:pt>
                <c:pt idx="155">
                  <c:v>60.0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582368"/>
        <c:axId val="-6269808"/>
      </c:scatterChart>
      <c:valAx>
        <c:axId val="-5582368"/>
        <c:scaling>
          <c:orientation val="minMax"/>
          <c:max val="80.0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INNER [Na] ppb</a:t>
                </a:r>
              </a:p>
            </c:rich>
          </c:tx>
          <c:layout>
            <c:manualLayout>
              <c:xMode val="edge"/>
              <c:yMode val="edge"/>
              <c:x val="0.446092326694457"/>
              <c:y val="0.9133236994219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6269808"/>
        <c:crosses val="autoZero"/>
        <c:crossBetween val="midCat"/>
      </c:valAx>
      <c:valAx>
        <c:axId val="-6269808"/>
        <c:scaling>
          <c:orientation val="minMax"/>
          <c:max val="100.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OUTER [Na] ppb</a:t>
                </a:r>
              </a:p>
            </c:rich>
          </c:tx>
          <c:layout>
            <c:manualLayout>
              <c:xMode val="edge"/>
              <c:yMode val="edge"/>
              <c:x val="0.0318637100509495"/>
              <c:y val="0.3728442037230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582368"/>
        <c:crosses val="autoZero"/>
        <c:crossBetween val="midCat"/>
        <c:majorUnit val="2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Correlation outer vs inner core 169</a:t>
            </a:r>
          </a:p>
        </c:rich>
      </c:tx>
      <c:layout>
        <c:manualLayout>
          <c:xMode val="edge"/>
          <c:yMode val="edge"/>
          <c:x val="0.251239672627128"/>
          <c:y val="0.03188497090037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054614534773"/>
          <c:y val="0.165222491954832"/>
          <c:w val="0.82268702917249"/>
          <c:h val="0.67828180907772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C0C0C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0"/>
            <c:trendlineLbl>
              <c:layout>
                <c:manualLayout>
                  <c:xMode val="edge"/>
                  <c:yMode val="edge"/>
                  <c:x val="0.761108658725447"/>
                  <c:y val="0.40580962936274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correlation!$C$4:$C$158</c:f>
              <c:numCache>
                <c:formatCode>General</c:formatCode>
                <c:ptCount val="155"/>
                <c:pt idx="0">
                  <c:v>17.0</c:v>
                </c:pt>
                <c:pt idx="1">
                  <c:v>20.0</c:v>
                </c:pt>
                <c:pt idx="3">
                  <c:v>15.0</c:v>
                </c:pt>
                <c:pt idx="4">
                  <c:v>9.0</c:v>
                </c:pt>
                <c:pt idx="6">
                  <c:v>12.0</c:v>
                </c:pt>
                <c:pt idx="7">
                  <c:v>28.0</c:v>
                </c:pt>
                <c:pt idx="8">
                  <c:v>12.0</c:v>
                </c:pt>
                <c:pt idx="9">
                  <c:v>28.0</c:v>
                </c:pt>
                <c:pt idx="10">
                  <c:v>15.0</c:v>
                </c:pt>
                <c:pt idx="11">
                  <c:v>9.0</c:v>
                </c:pt>
                <c:pt idx="13">
                  <c:v>5.0</c:v>
                </c:pt>
                <c:pt idx="14">
                  <c:v>17.0</c:v>
                </c:pt>
                <c:pt idx="15">
                  <c:v>17.0</c:v>
                </c:pt>
                <c:pt idx="16">
                  <c:v>23.0</c:v>
                </c:pt>
                <c:pt idx="17">
                  <c:v>13.0</c:v>
                </c:pt>
                <c:pt idx="18">
                  <c:v>14.0</c:v>
                </c:pt>
                <c:pt idx="19">
                  <c:v>17.0</c:v>
                </c:pt>
                <c:pt idx="20">
                  <c:v>30.0</c:v>
                </c:pt>
                <c:pt idx="21">
                  <c:v>15.0</c:v>
                </c:pt>
                <c:pt idx="22">
                  <c:v>17.0</c:v>
                </c:pt>
                <c:pt idx="23">
                  <c:v>13.0</c:v>
                </c:pt>
                <c:pt idx="24">
                  <c:v>6.0</c:v>
                </c:pt>
                <c:pt idx="25">
                  <c:v>4.0</c:v>
                </c:pt>
                <c:pt idx="27">
                  <c:v>4.0</c:v>
                </c:pt>
                <c:pt idx="28">
                  <c:v>3.0</c:v>
                </c:pt>
                <c:pt idx="29">
                  <c:v>4.0</c:v>
                </c:pt>
                <c:pt idx="30">
                  <c:v>9.0</c:v>
                </c:pt>
                <c:pt idx="31">
                  <c:v>9.0</c:v>
                </c:pt>
                <c:pt idx="32">
                  <c:v>4.0</c:v>
                </c:pt>
                <c:pt idx="33">
                  <c:v>7.0</c:v>
                </c:pt>
                <c:pt idx="34">
                  <c:v>11.0</c:v>
                </c:pt>
                <c:pt idx="35">
                  <c:v>13.0</c:v>
                </c:pt>
                <c:pt idx="36">
                  <c:v>9.0</c:v>
                </c:pt>
                <c:pt idx="37">
                  <c:v>14.0</c:v>
                </c:pt>
                <c:pt idx="38">
                  <c:v>13.0</c:v>
                </c:pt>
                <c:pt idx="39">
                  <c:v>20.0</c:v>
                </c:pt>
                <c:pt idx="40">
                  <c:v>14.0</c:v>
                </c:pt>
                <c:pt idx="42">
                  <c:v>12.0</c:v>
                </c:pt>
                <c:pt idx="43">
                  <c:v>22.0</c:v>
                </c:pt>
                <c:pt idx="44">
                  <c:v>28.0</c:v>
                </c:pt>
                <c:pt idx="45">
                  <c:v>19.0</c:v>
                </c:pt>
                <c:pt idx="46">
                  <c:v>15.0</c:v>
                </c:pt>
                <c:pt idx="48">
                  <c:v>20.0</c:v>
                </c:pt>
                <c:pt idx="49">
                  <c:v>21.0</c:v>
                </c:pt>
                <c:pt idx="50">
                  <c:v>18.0</c:v>
                </c:pt>
                <c:pt idx="51">
                  <c:v>24.0</c:v>
                </c:pt>
                <c:pt idx="52">
                  <c:v>9.0</c:v>
                </c:pt>
                <c:pt idx="53">
                  <c:v>8.0</c:v>
                </c:pt>
                <c:pt idx="54">
                  <c:v>5.0</c:v>
                </c:pt>
                <c:pt idx="55">
                  <c:v>12.0</c:v>
                </c:pt>
                <c:pt idx="57">
                  <c:v>10.0</c:v>
                </c:pt>
                <c:pt idx="58">
                  <c:v>6.0</c:v>
                </c:pt>
                <c:pt idx="59">
                  <c:v>9.0</c:v>
                </c:pt>
                <c:pt idx="60">
                  <c:v>5.0</c:v>
                </c:pt>
                <c:pt idx="61">
                  <c:v>7.0</c:v>
                </c:pt>
                <c:pt idx="62">
                  <c:v>10.0</c:v>
                </c:pt>
                <c:pt idx="63">
                  <c:v>10.0</c:v>
                </c:pt>
                <c:pt idx="65">
                  <c:v>9.0</c:v>
                </c:pt>
                <c:pt idx="67">
                  <c:v>13.0</c:v>
                </c:pt>
                <c:pt idx="68">
                  <c:v>12.0</c:v>
                </c:pt>
                <c:pt idx="69">
                  <c:v>1.0</c:v>
                </c:pt>
                <c:pt idx="70">
                  <c:v>10.0</c:v>
                </c:pt>
                <c:pt idx="71">
                  <c:v>13.0</c:v>
                </c:pt>
                <c:pt idx="72">
                  <c:v>17.0</c:v>
                </c:pt>
                <c:pt idx="73">
                  <c:v>20.0</c:v>
                </c:pt>
                <c:pt idx="74">
                  <c:v>17.0</c:v>
                </c:pt>
                <c:pt idx="75">
                  <c:v>15.0</c:v>
                </c:pt>
                <c:pt idx="76">
                  <c:v>14.0</c:v>
                </c:pt>
                <c:pt idx="77">
                  <c:v>11.0</c:v>
                </c:pt>
                <c:pt idx="78">
                  <c:v>19.0</c:v>
                </c:pt>
                <c:pt idx="79">
                  <c:v>14.0</c:v>
                </c:pt>
                <c:pt idx="80">
                  <c:v>12.0</c:v>
                </c:pt>
                <c:pt idx="82">
                  <c:v>12.0</c:v>
                </c:pt>
                <c:pt idx="83">
                  <c:v>12.0</c:v>
                </c:pt>
                <c:pt idx="84">
                  <c:v>14.0</c:v>
                </c:pt>
                <c:pt idx="85">
                  <c:v>12.0</c:v>
                </c:pt>
                <c:pt idx="86">
                  <c:v>10.0</c:v>
                </c:pt>
                <c:pt idx="87">
                  <c:v>10.0</c:v>
                </c:pt>
                <c:pt idx="88">
                  <c:v>9.0</c:v>
                </c:pt>
                <c:pt idx="89">
                  <c:v>21.0</c:v>
                </c:pt>
                <c:pt idx="90">
                  <c:v>10.0</c:v>
                </c:pt>
                <c:pt idx="91">
                  <c:v>10.0</c:v>
                </c:pt>
                <c:pt idx="92">
                  <c:v>11.0</c:v>
                </c:pt>
                <c:pt idx="93">
                  <c:v>8.0</c:v>
                </c:pt>
                <c:pt idx="94">
                  <c:v>8.0</c:v>
                </c:pt>
                <c:pt idx="95">
                  <c:v>31.0</c:v>
                </c:pt>
                <c:pt idx="96">
                  <c:v>13.0</c:v>
                </c:pt>
                <c:pt idx="97">
                  <c:v>17.0</c:v>
                </c:pt>
                <c:pt idx="98">
                  <c:v>30.0</c:v>
                </c:pt>
                <c:pt idx="99">
                  <c:v>14.0</c:v>
                </c:pt>
                <c:pt idx="100">
                  <c:v>21.0</c:v>
                </c:pt>
                <c:pt idx="101">
                  <c:v>17.0</c:v>
                </c:pt>
                <c:pt idx="102">
                  <c:v>14.0</c:v>
                </c:pt>
                <c:pt idx="103">
                  <c:v>12.0</c:v>
                </c:pt>
                <c:pt idx="104">
                  <c:v>13.0</c:v>
                </c:pt>
                <c:pt idx="105">
                  <c:v>13.0</c:v>
                </c:pt>
                <c:pt idx="106">
                  <c:v>13.0</c:v>
                </c:pt>
                <c:pt idx="107">
                  <c:v>33.0</c:v>
                </c:pt>
                <c:pt idx="108">
                  <c:v>19.0</c:v>
                </c:pt>
                <c:pt idx="109">
                  <c:v>30.0</c:v>
                </c:pt>
                <c:pt idx="110">
                  <c:v>46.0</c:v>
                </c:pt>
                <c:pt idx="111">
                  <c:v>53.0</c:v>
                </c:pt>
                <c:pt idx="112">
                  <c:v>43.0</c:v>
                </c:pt>
                <c:pt idx="113">
                  <c:v>27.0</c:v>
                </c:pt>
                <c:pt idx="114">
                  <c:v>14.0</c:v>
                </c:pt>
                <c:pt idx="115">
                  <c:v>8.0</c:v>
                </c:pt>
                <c:pt idx="116">
                  <c:v>5.0</c:v>
                </c:pt>
                <c:pt idx="117">
                  <c:v>12.0</c:v>
                </c:pt>
                <c:pt idx="118">
                  <c:v>2.0</c:v>
                </c:pt>
                <c:pt idx="119">
                  <c:v>4.0</c:v>
                </c:pt>
                <c:pt idx="120">
                  <c:v>5.0</c:v>
                </c:pt>
                <c:pt idx="121">
                  <c:v>6.0</c:v>
                </c:pt>
                <c:pt idx="122">
                  <c:v>11.0</c:v>
                </c:pt>
                <c:pt idx="123">
                  <c:v>16.0</c:v>
                </c:pt>
                <c:pt idx="124">
                  <c:v>36.0</c:v>
                </c:pt>
                <c:pt idx="125">
                  <c:v>19.0</c:v>
                </c:pt>
                <c:pt idx="126">
                  <c:v>12.0</c:v>
                </c:pt>
                <c:pt idx="127">
                  <c:v>6.0</c:v>
                </c:pt>
                <c:pt idx="128">
                  <c:v>5.0</c:v>
                </c:pt>
                <c:pt idx="129">
                  <c:v>9.0</c:v>
                </c:pt>
                <c:pt idx="130">
                  <c:v>4.0</c:v>
                </c:pt>
                <c:pt idx="131">
                  <c:v>2.0</c:v>
                </c:pt>
                <c:pt idx="132">
                  <c:v>7.0</c:v>
                </c:pt>
                <c:pt idx="133">
                  <c:v>14.0</c:v>
                </c:pt>
                <c:pt idx="134">
                  <c:v>17.0</c:v>
                </c:pt>
                <c:pt idx="135">
                  <c:v>26.0</c:v>
                </c:pt>
                <c:pt idx="136">
                  <c:v>27.0</c:v>
                </c:pt>
                <c:pt idx="137">
                  <c:v>22.0</c:v>
                </c:pt>
                <c:pt idx="138">
                  <c:v>18.0</c:v>
                </c:pt>
                <c:pt idx="139">
                  <c:v>13.0</c:v>
                </c:pt>
                <c:pt idx="140">
                  <c:v>15.0</c:v>
                </c:pt>
                <c:pt idx="141">
                  <c:v>12.0</c:v>
                </c:pt>
                <c:pt idx="142">
                  <c:v>12.0</c:v>
                </c:pt>
                <c:pt idx="143">
                  <c:v>15.0</c:v>
                </c:pt>
                <c:pt idx="144">
                  <c:v>8.0</c:v>
                </c:pt>
                <c:pt idx="146">
                  <c:v>7.0</c:v>
                </c:pt>
                <c:pt idx="147">
                  <c:v>4.0</c:v>
                </c:pt>
                <c:pt idx="148">
                  <c:v>4.0</c:v>
                </c:pt>
                <c:pt idx="149">
                  <c:v>8.0</c:v>
                </c:pt>
                <c:pt idx="150">
                  <c:v>8.0</c:v>
                </c:pt>
                <c:pt idx="151">
                  <c:v>20.0</c:v>
                </c:pt>
                <c:pt idx="152">
                  <c:v>16.0</c:v>
                </c:pt>
                <c:pt idx="153">
                  <c:v>40.0</c:v>
                </c:pt>
              </c:numCache>
            </c:numRef>
          </c:xVal>
          <c:yVal>
            <c:numRef>
              <c:f>correlation!$D$4:$D$158</c:f>
              <c:numCache>
                <c:formatCode>General</c:formatCode>
                <c:ptCount val="155"/>
                <c:pt idx="0">
                  <c:v>21.0</c:v>
                </c:pt>
                <c:pt idx="1">
                  <c:v>17.0</c:v>
                </c:pt>
                <c:pt idx="3">
                  <c:v>28.0</c:v>
                </c:pt>
                <c:pt idx="4">
                  <c:v>17.0</c:v>
                </c:pt>
                <c:pt idx="6">
                  <c:v>11.0</c:v>
                </c:pt>
                <c:pt idx="7">
                  <c:v>10.0</c:v>
                </c:pt>
                <c:pt idx="8">
                  <c:v>10.0</c:v>
                </c:pt>
                <c:pt idx="9">
                  <c:v>14.0</c:v>
                </c:pt>
                <c:pt idx="10">
                  <c:v>19.0</c:v>
                </c:pt>
                <c:pt idx="11">
                  <c:v>8.0</c:v>
                </c:pt>
                <c:pt idx="13">
                  <c:v>7.0</c:v>
                </c:pt>
                <c:pt idx="14">
                  <c:v>11.0</c:v>
                </c:pt>
                <c:pt idx="15">
                  <c:v>10.0</c:v>
                </c:pt>
                <c:pt idx="16">
                  <c:v>11.0</c:v>
                </c:pt>
                <c:pt idx="17">
                  <c:v>14.0</c:v>
                </c:pt>
                <c:pt idx="18">
                  <c:v>16.0</c:v>
                </c:pt>
                <c:pt idx="19">
                  <c:v>17.0</c:v>
                </c:pt>
                <c:pt idx="20">
                  <c:v>21.0</c:v>
                </c:pt>
                <c:pt idx="21">
                  <c:v>16.0</c:v>
                </c:pt>
                <c:pt idx="22">
                  <c:v>12.0</c:v>
                </c:pt>
                <c:pt idx="23">
                  <c:v>10.0</c:v>
                </c:pt>
                <c:pt idx="24">
                  <c:v>13.0</c:v>
                </c:pt>
                <c:pt idx="25">
                  <c:v>7.0</c:v>
                </c:pt>
                <c:pt idx="27">
                  <c:v>7.0</c:v>
                </c:pt>
                <c:pt idx="28">
                  <c:v>6.0</c:v>
                </c:pt>
                <c:pt idx="29">
                  <c:v>6.0</c:v>
                </c:pt>
                <c:pt idx="30">
                  <c:v>7.0</c:v>
                </c:pt>
                <c:pt idx="31">
                  <c:v>6.0</c:v>
                </c:pt>
                <c:pt idx="32">
                  <c:v>9.0</c:v>
                </c:pt>
                <c:pt idx="33">
                  <c:v>10.0</c:v>
                </c:pt>
                <c:pt idx="34">
                  <c:v>6.0</c:v>
                </c:pt>
                <c:pt idx="35">
                  <c:v>8.0</c:v>
                </c:pt>
                <c:pt idx="36">
                  <c:v>11.0</c:v>
                </c:pt>
                <c:pt idx="37">
                  <c:v>11.0</c:v>
                </c:pt>
                <c:pt idx="38">
                  <c:v>12.0</c:v>
                </c:pt>
                <c:pt idx="39">
                  <c:v>10.0</c:v>
                </c:pt>
                <c:pt idx="40">
                  <c:v>13.0</c:v>
                </c:pt>
                <c:pt idx="42">
                  <c:v>18.0</c:v>
                </c:pt>
                <c:pt idx="43">
                  <c:v>20.0</c:v>
                </c:pt>
                <c:pt idx="44">
                  <c:v>15.0</c:v>
                </c:pt>
                <c:pt idx="45">
                  <c:v>15.0</c:v>
                </c:pt>
                <c:pt idx="46">
                  <c:v>15.0</c:v>
                </c:pt>
                <c:pt idx="48">
                  <c:v>15.0</c:v>
                </c:pt>
                <c:pt idx="49">
                  <c:v>10.0</c:v>
                </c:pt>
                <c:pt idx="50">
                  <c:v>10.0</c:v>
                </c:pt>
                <c:pt idx="51">
                  <c:v>11.0</c:v>
                </c:pt>
                <c:pt idx="52">
                  <c:v>14.0</c:v>
                </c:pt>
                <c:pt idx="53">
                  <c:v>13.0</c:v>
                </c:pt>
                <c:pt idx="54">
                  <c:v>8.0</c:v>
                </c:pt>
                <c:pt idx="55">
                  <c:v>8.0</c:v>
                </c:pt>
                <c:pt idx="57">
                  <c:v>10.0</c:v>
                </c:pt>
                <c:pt idx="58">
                  <c:v>8.0</c:v>
                </c:pt>
                <c:pt idx="59">
                  <c:v>7.0</c:v>
                </c:pt>
                <c:pt idx="60">
                  <c:v>8.0</c:v>
                </c:pt>
                <c:pt idx="61">
                  <c:v>8.0</c:v>
                </c:pt>
                <c:pt idx="62">
                  <c:v>9.0</c:v>
                </c:pt>
                <c:pt idx="63">
                  <c:v>14.0</c:v>
                </c:pt>
                <c:pt idx="65">
                  <c:v>12.0</c:v>
                </c:pt>
                <c:pt idx="67">
                  <c:v>12.0</c:v>
                </c:pt>
                <c:pt idx="68">
                  <c:v>17.0</c:v>
                </c:pt>
                <c:pt idx="69">
                  <c:v>16.0</c:v>
                </c:pt>
                <c:pt idx="70">
                  <c:v>18.0</c:v>
                </c:pt>
                <c:pt idx="71">
                  <c:v>19.0</c:v>
                </c:pt>
                <c:pt idx="72">
                  <c:v>17.0</c:v>
                </c:pt>
                <c:pt idx="73">
                  <c:v>15.0</c:v>
                </c:pt>
                <c:pt idx="74">
                  <c:v>17.0</c:v>
                </c:pt>
                <c:pt idx="75">
                  <c:v>16.0</c:v>
                </c:pt>
                <c:pt idx="76">
                  <c:v>16.0</c:v>
                </c:pt>
                <c:pt idx="77">
                  <c:v>14.0</c:v>
                </c:pt>
                <c:pt idx="78">
                  <c:v>13.0</c:v>
                </c:pt>
                <c:pt idx="79">
                  <c:v>14.0</c:v>
                </c:pt>
                <c:pt idx="80">
                  <c:v>13.0</c:v>
                </c:pt>
                <c:pt idx="82">
                  <c:v>20.0</c:v>
                </c:pt>
                <c:pt idx="83">
                  <c:v>12.0</c:v>
                </c:pt>
                <c:pt idx="84">
                  <c:v>15.0</c:v>
                </c:pt>
                <c:pt idx="85">
                  <c:v>14.0</c:v>
                </c:pt>
                <c:pt idx="86">
                  <c:v>14.0</c:v>
                </c:pt>
                <c:pt idx="87">
                  <c:v>15.0</c:v>
                </c:pt>
                <c:pt idx="88">
                  <c:v>14.0</c:v>
                </c:pt>
                <c:pt idx="89">
                  <c:v>14.0</c:v>
                </c:pt>
                <c:pt idx="90">
                  <c:v>13.0</c:v>
                </c:pt>
                <c:pt idx="91">
                  <c:v>12.0</c:v>
                </c:pt>
                <c:pt idx="92">
                  <c:v>11.0</c:v>
                </c:pt>
                <c:pt idx="93">
                  <c:v>12.0</c:v>
                </c:pt>
                <c:pt idx="94">
                  <c:v>16.0</c:v>
                </c:pt>
                <c:pt idx="95">
                  <c:v>13.0</c:v>
                </c:pt>
                <c:pt idx="96">
                  <c:v>16.0</c:v>
                </c:pt>
                <c:pt idx="97">
                  <c:v>15.0</c:v>
                </c:pt>
                <c:pt idx="98">
                  <c:v>15.0</c:v>
                </c:pt>
                <c:pt idx="99">
                  <c:v>21.0</c:v>
                </c:pt>
                <c:pt idx="100">
                  <c:v>19.0</c:v>
                </c:pt>
                <c:pt idx="101">
                  <c:v>12.0</c:v>
                </c:pt>
                <c:pt idx="102">
                  <c:v>16.0</c:v>
                </c:pt>
                <c:pt idx="103">
                  <c:v>15.0</c:v>
                </c:pt>
                <c:pt idx="104">
                  <c:v>15.0</c:v>
                </c:pt>
                <c:pt idx="105">
                  <c:v>16.0</c:v>
                </c:pt>
                <c:pt idx="106">
                  <c:v>18.0</c:v>
                </c:pt>
                <c:pt idx="107">
                  <c:v>18.0</c:v>
                </c:pt>
                <c:pt idx="108">
                  <c:v>36.0</c:v>
                </c:pt>
                <c:pt idx="109">
                  <c:v>35.0</c:v>
                </c:pt>
                <c:pt idx="110">
                  <c:v>35.0</c:v>
                </c:pt>
                <c:pt idx="111">
                  <c:v>32.0</c:v>
                </c:pt>
                <c:pt idx="112">
                  <c:v>33.0</c:v>
                </c:pt>
                <c:pt idx="113">
                  <c:v>31.0</c:v>
                </c:pt>
                <c:pt idx="114">
                  <c:v>30.0</c:v>
                </c:pt>
                <c:pt idx="115">
                  <c:v>16.0</c:v>
                </c:pt>
                <c:pt idx="116">
                  <c:v>10.0</c:v>
                </c:pt>
                <c:pt idx="117">
                  <c:v>8.0</c:v>
                </c:pt>
                <c:pt idx="118">
                  <c:v>5.0</c:v>
                </c:pt>
                <c:pt idx="119">
                  <c:v>6.0</c:v>
                </c:pt>
                <c:pt idx="120">
                  <c:v>13.0</c:v>
                </c:pt>
                <c:pt idx="121">
                  <c:v>11.0</c:v>
                </c:pt>
                <c:pt idx="122">
                  <c:v>11.0</c:v>
                </c:pt>
                <c:pt idx="123">
                  <c:v>16.0</c:v>
                </c:pt>
                <c:pt idx="124">
                  <c:v>12.0</c:v>
                </c:pt>
                <c:pt idx="125">
                  <c:v>11.0</c:v>
                </c:pt>
                <c:pt idx="126">
                  <c:v>13.0</c:v>
                </c:pt>
                <c:pt idx="127">
                  <c:v>14.0</c:v>
                </c:pt>
                <c:pt idx="128">
                  <c:v>8.0</c:v>
                </c:pt>
                <c:pt idx="129">
                  <c:v>7.0</c:v>
                </c:pt>
                <c:pt idx="130">
                  <c:v>7.0</c:v>
                </c:pt>
                <c:pt idx="131">
                  <c:v>8.0</c:v>
                </c:pt>
                <c:pt idx="132">
                  <c:v>15.0</c:v>
                </c:pt>
                <c:pt idx="133">
                  <c:v>13.0</c:v>
                </c:pt>
                <c:pt idx="134">
                  <c:v>12.0</c:v>
                </c:pt>
                <c:pt idx="135">
                  <c:v>20.0</c:v>
                </c:pt>
                <c:pt idx="136">
                  <c:v>22.0</c:v>
                </c:pt>
                <c:pt idx="137">
                  <c:v>29.0</c:v>
                </c:pt>
                <c:pt idx="138">
                  <c:v>24.0</c:v>
                </c:pt>
                <c:pt idx="139">
                  <c:v>17.0</c:v>
                </c:pt>
                <c:pt idx="140">
                  <c:v>14.0</c:v>
                </c:pt>
                <c:pt idx="141">
                  <c:v>16.0</c:v>
                </c:pt>
                <c:pt idx="142">
                  <c:v>12.0</c:v>
                </c:pt>
                <c:pt idx="143">
                  <c:v>9.0</c:v>
                </c:pt>
                <c:pt idx="144">
                  <c:v>10.0</c:v>
                </c:pt>
                <c:pt idx="146">
                  <c:v>12.0</c:v>
                </c:pt>
                <c:pt idx="147">
                  <c:v>9.0</c:v>
                </c:pt>
                <c:pt idx="148">
                  <c:v>10.0</c:v>
                </c:pt>
                <c:pt idx="149">
                  <c:v>14.0</c:v>
                </c:pt>
                <c:pt idx="150">
                  <c:v>26.0</c:v>
                </c:pt>
                <c:pt idx="151">
                  <c:v>22.0</c:v>
                </c:pt>
                <c:pt idx="152">
                  <c:v>18.0</c:v>
                </c:pt>
                <c:pt idx="153">
                  <c:v>27.0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125312"/>
        <c:axId val="-38251296"/>
      </c:scatterChart>
      <c:valAx>
        <c:axId val="-3812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INNER [Na] ppb</a:t>
                </a:r>
              </a:p>
            </c:rich>
          </c:tx>
          <c:layout>
            <c:manualLayout>
              <c:xMode val="edge"/>
              <c:yMode val="edge"/>
              <c:x val="0.438437996974516"/>
              <c:y val="0.9130717790710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8251296"/>
        <c:crosses val="autoZero"/>
        <c:crossBetween val="midCat"/>
      </c:valAx>
      <c:valAx>
        <c:axId val="-3825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OUTER [Na] ppb</a:t>
                </a:r>
              </a:p>
            </c:rich>
          </c:tx>
          <c:layout>
            <c:manualLayout>
              <c:xMode val="edge"/>
              <c:yMode val="edge"/>
              <c:x val="0.0320206741398704"/>
              <c:y val="0.3739246833276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812531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Correlation outer vs inner core 170</a:t>
            </a:r>
          </a:p>
        </c:rich>
      </c:tx>
      <c:layout>
        <c:manualLayout>
          <c:xMode val="edge"/>
          <c:yMode val="edge"/>
          <c:x val="0.253078991661669"/>
          <c:y val="0.031792817805288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0225114140734"/>
          <c:y val="0.16474507911689"/>
          <c:w val="0.815749771598558"/>
          <c:h val="0.679212168288934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C0C0C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0"/>
            <c:trendlineLbl>
              <c:layout>
                <c:manualLayout>
                  <c:x val="0.0409125216502797"/>
                  <c:y val="0.37114671646209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correlation!$C$163:$C$321</c:f>
              <c:numCache>
                <c:formatCode>General</c:formatCode>
                <c:ptCount val="159"/>
                <c:pt idx="2">
                  <c:v>10.0</c:v>
                </c:pt>
                <c:pt idx="3">
                  <c:v>3.0</c:v>
                </c:pt>
                <c:pt idx="4">
                  <c:v>5.0</c:v>
                </c:pt>
                <c:pt idx="5">
                  <c:v>4.0</c:v>
                </c:pt>
                <c:pt idx="6">
                  <c:v>9.0</c:v>
                </c:pt>
                <c:pt idx="7">
                  <c:v>11.0</c:v>
                </c:pt>
                <c:pt idx="8">
                  <c:v>13.0</c:v>
                </c:pt>
                <c:pt idx="9">
                  <c:v>18.0</c:v>
                </c:pt>
                <c:pt idx="10">
                  <c:v>15.0</c:v>
                </c:pt>
                <c:pt idx="11">
                  <c:v>16.0</c:v>
                </c:pt>
                <c:pt idx="14">
                  <c:v>22.0</c:v>
                </c:pt>
                <c:pt idx="15">
                  <c:v>5.0</c:v>
                </c:pt>
                <c:pt idx="16">
                  <c:v>3.0</c:v>
                </c:pt>
                <c:pt idx="17">
                  <c:v>4.0</c:v>
                </c:pt>
                <c:pt idx="18">
                  <c:v>8.0</c:v>
                </c:pt>
                <c:pt idx="19">
                  <c:v>5.0</c:v>
                </c:pt>
                <c:pt idx="20">
                  <c:v>18.0</c:v>
                </c:pt>
                <c:pt idx="21">
                  <c:v>32.0</c:v>
                </c:pt>
                <c:pt idx="22">
                  <c:v>36.0</c:v>
                </c:pt>
                <c:pt idx="23">
                  <c:v>38.0</c:v>
                </c:pt>
                <c:pt idx="24">
                  <c:v>32.0</c:v>
                </c:pt>
                <c:pt idx="25">
                  <c:v>38.0</c:v>
                </c:pt>
                <c:pt idx="26">
                  <c:v>22.0</c:v>
                </c:pt>
                <c:pt idx="27">
                  <c:v>13.0</c:v>
                </c:pt>
                <c:pt idx="28">
                  <c:v>9.0</c:v>
                </c:pt>
                <c:pt idx="29">
                  <c:v>8.0</c:v>
                </c:pt>
                <c:pt idx="30">
                  <c:v>11.0</c:v>
                </c:pt>
                <c:pt idx="31">
                  <c:v>10.0</c:v>
                </c:pt>
                <c:pt idx="32">
                  <c:v>13.0</c:v>
                </c:pt>
                <c:pt idx="33">
                  <c:v>10.0</c:v>
                </c:pt>
                <c:pt idx="34">
                  <c:v>7.0</c:v>
                </c:pt>
                <c:pt idx="35">
                  <c:v>11.0</c:v>
                </c:pt>
                <c:pt idx="36">
                  <c:v>11.0</c:v>
                </c:pt>
                <c:pt idx="37">
                  <c:v>18.0</c:v>
                </c:pt>
                <c:pt idx="38">
                  <c:v>8.0</c:v>
                </c:pt>
                <c:pt idx="39">
                  <c:v>6.0</c:v>
                </c:pt>
                <c:pt idx="40">
                  <c:v>6.0</c:v>
                </c:pt>
                <c:pt idx="41">
                  <c:v>5.0</c:v>
                </c:pt>
                <c:pt idx="42">
                  <c:v>8.0</c:v>
                </c:pt>
                <c:pt idx="43">
                  <c:v>11.0</c:v>
                </c:pt>
                <c:pt idx="44">
                  <c:v>8.0</c:v>
                </c:pt>
                <c:pt idx="45">
                  <c:v>6.0</c:v>
                </c:pt>
                <c:pt idx="46">
                  <c:v>7.0</c:v>
                </c:pt>
                <c:pt idx="47">
                  <c:v>8.0</c:v>
                </c:pt>
                <c:pt idx="48">
                  <c:v>5.0</c:v>
                </c:pt>
                <c:pt idx="49">
                  <c:v>6.0</c:v>
                </c:pt>
                <c:pt idx="50">
                  <c:v>7.0</c:v>
                </c:pt>
                <c:pt idx="51">
                  <c:v>16.0</c:v>
                </c:pt>
                <c:pt idx="52">
                  <c:v>25.0</c:v>
                </c:pt>
                <c:pt idx="53">
                  <c:v>20.0</c:v>
                </c:pt>
                <c:pt idx="54">
                  <c:v>12.0</c:v>
                </c:pt>
                <c:pt idx="55">
                  <c:v>9.0</c:v>
                </c:pt>
                <c:pt idx="56">
                  <c:v>12.0</c:v>
                </c:pt>
                <c:pt idx="57">
                  <c:v>5.0</c:v>
                </c:pt>
                <c:pt idx="58">
                  <c:v>20.0</c:v>
                </c:pt>
                <c:pt idx="59">
                  <c:v>32.0</c:v>
                </c:pt>
                <c:pt idx="60">
                  <c:v>21.0</c:v>
                </c:pt>
                <c:pt idx="61">
                  <c:v>12.0</c:v>
                </c:pt>
                <c:pt idx="62">
                  <c:v>12.0</c:v>
                </c:pt>
                <c:pt idx="63">
                  <c:v>13.0</c:v>
                </c:pt>
                <c:pt idx="64">
                  <c:v>7.0</c:v>
                </c:pt>
                <c:pt idx="65">
                  <c:v>10.0</c:v>
                </c:pt>
                <c:pt idx="66">
                  <c:v>18.0</c:v>
                </c:pt>
                <c:pt idx="67">
                  <c:v>23.0</c:v>
                </c:pt>
                <c:pt idx="68">
                  <c:v>18.0</c:v>
                </c:pt>
                <c:pt idx="70">
                  <c:v>28.0</c:v>
                </c:pt>
                <c:pt idx="71">
                  <c:v>7.0</c:v>
                </c:pt>
                <c:pt idx="72">
                  <c:v>18.0</c:v>
                </c:pt>
                <c:pt idx="73">
                  <c:v>3.0</c:v>
                </c:pt>
                <c:pt idx="74">
                  <c:v>4.0</c:v>
                </c:pt>
                <c:pt idx="75">
                  <c:v>10.0</c:v>
                </c:pt>
                <c:pt idx="76">
                  <c:v>4.0</c:v>
                </c:pt>
                <c:pt idx="77">
                  <c:v>5.0</c:v>
                </c:pt>
                <c:pt idx="78">
                  <c:v>7.0</c:v>
                </c:pt>
                <c:pt idx="79">
                  <c:v>5.0</c:v>
                </c:pt>
                <c:pt idx="80">
                  <c:v>5.0</c:v>
                </c:pt>
                <c:pt idx="81">
                  <c:v>3.0</c:v>
                </c:pt>
                <c:pt idx="82">
                  <c:v>6.0</c:v>
                </c:pt>
                <c:pt idx="83">
                  <c:v>10.0</c:v>
                </c:pt>
                <c:pt idx="84">
                  <c:v>8.0</c:v>
                </c:pt>
                <c:pt idx="85">
                  <c:v>9.0</c:v>
                </c:pt>
                <c:pt idx="87">
                  <c:v>11.0</c:v>
                </c:pt>
                <c:pt idx="88">
                  <c:v>8.0</c:v>
                </c:pt>
                <c:pt idx="89">
                  <c:v>11.0</c:v>
                </c:pt>
                <c:pt idx="90">
                  <c:v>10.0</c:v>
                </c:pt>
                <c:pt idx="91">
                  <c:v>14.0</c:v>
                </c:pt>
                <c:pt idx="92">
                  <c:v>15.0</c:v>
                </c:pt>
                <c:pt idx="93">
                  <c:v>23.0</c:v>
                </c:pt>
                <c:pt idx="94">
                  <c:v>31.0</c:v>
                </c:pt>
                <c:pt idx="95">
                  <c:v>31.0</c:v>
                </c:pt>
                <c:pt idx="96">
                  <c:v>40.0</c:v>
                </c:pt>
                <c:pt idx="97">
                  <c:v>68.0</c:v>
                </c:pt>
                <c:pt idx="98">
                  <c:v>99.0</c:v>
                </c:pt>
                <c:pt idx="99">
                  <c:v>84.0</c:v>
                </c:pt>
                <c:pt idx="100">
                  <c:v>91.0</c:v>
                </c:pt>
                <c:pt idx="101">
                  <c:v>76.0</c:v>
                </c:pt>
                <c:pt idx="102">
                  <c:v>54.0</c:v>
                </c:pt>
                <c:pt idx="103">
                  <c:v>46.0</c:v>
                </c:pt>
                <c:pt idx="104">
                  <c:v>30.0</c:v>
                </c:pt>
                <c:pt idx="105">
                  <c:v>18.0</c:v>
                </c:pt>
                <c:pt idx="106">
                  <c:v>15.0</c:v>
                </c:pt>
                <c:pt idx="107">
                  <c:v>11.0</c:v>
                </c:pt>
                <c:pt idx="108">
                  <c:v>28.0</c:v>
                </c:pt>
                <c:pt idx="109">
                  <c:v>12.0</c:v>
                </c:pt>
                <c:pt idx="110">
                  <c:v>10.0</c:v>
                </c:pt>
                <c:pt idx="112">
                  <c:v>13.0</c:v>
                </c:pt>
                <c:pt idx="113">
                  <c:v>7.0</c:v>
                </c:pt>
                <c:pt idx="114">
                  <c:v>12.0</c:v>
                </c:pt>
                <c:pt idx="115">
                  <c:v>7.0</c:v>
                </c:pt>
                <c:pt idx="116">
                  <c:v>6.0</c:v>
                </c:pt>
                <c:pt idx="117">
                  <c:v>15.0</c:v>
                </c:pt>
                <c:pt idx="118">
                  <c:v>14.0</c:v>
                </c:pt>
                <c:pt idx="119">
                  <c:v>19.0</c:v>
                </c:pt>
                <c:pt idx="120">
                  <c:v>21.0</c:v>
                </c:pt>
                <c:pt idx="121">
                  <c:v>22.0</c:v>
                </c:pt>
                <c:pt idx="122">
                  <c:v>18.0</c:v>
                </c:pt>
                <c:pt idx="123">
                  <c:v>16.0</c:v>
                </c:pt>
                <c:pt idx="124">
                  <c:v>52.0</c:v>
                </c:pt>
                <c:pt idx="125">
                  <c:v>106.0</c:v>
                </c:pt>
                <c:pt idx="126">
                  <c:v>58.0</c:v>
                </c:pt>
                <c:pt idx="127">
                  <c:v>52.0</c:v>
                </c:pt>
                <c:pt idx="128">
                  <c:v>39.0</c:v>
                </c:pt>
                <c:pt idx="129">
                  <c:v>36.0</c:v>
                </c:pt>
                <c:pt idx="133">
                  <c:v>34.0</c:v>
                </c:pt>
                <c:pt idx="134">
                  <c:v>67.0</c:v>
                </c:pt>
                <c:pt idx="135">
                  <c:v>19.0</c:v>
                </c:pt>
                <c:pt idx="136">
                  <c:v>16.0</c:v>
                </c:pt>
                <c:pt idx="137">
                  <c:v>10.0</c:v>
                </c:pt>
                <c:pt idx="138">
                  <c:v>7.0</c:v>
                </c:pt>
                <c:pt idx="139">
                  <c:v>5.0</c:v>
                </c:pt>
                <c:pt idx="140">
                  <c:v>6.0</c:v>
                </c:pt>
                <c:pt idx="141">
                  <c:v>4.0</c:v>
                </c:pt>
                <c:pt idx="142">
                  <c:v>3.0</c:v>
                </c:pt>
                <c:pt idx="143">
                  <c:v>9.0</c:v>
                </c:pt>
                <c:pt idx="144">
                  <c:v>4.0</c:v>
                </c:pt>
                <c:pt idx="145">
                  <c:v>13.0</c:v>
                </c:pt>
                <c:pt idx="146">
                  <c:v>9.0</c:v>
                </c:pt>
                <c:pt idx="147">
                  <c:v>6.0</c:v>
                </c:pt>
                <c:pt idx="148">
                  <c:v>5.0</c:v>
                </c:pt>
                <c:pt idx="149">
                  <c:v>5.0</c:v>
                </c:pt>
                <c:pt idx="150">
                  <c:v>3.0</c:v>
                </c:pt>
                <c:pt idx="151">
                  <c:v>5.0</c:v>
                </c:pt>
                <c:pt idx="152">
                  <c:v>15.0</c:v>
                </c:pt>
                <c:pt idx="153">
                  <c:v>7.0</c:v>
                </c:pt>
                <c:pt idx="154">
                  <c:v>6.0</c:v>
                </c:pt>
                <c:pt idx="155">
                  <c:v>16.0</c:v>
                </c:pt>
                <c:pt idx="156">
                  <c:v>7.0</c:v>
                </c:pt>
                <c:pt idx="157">
                  <c:v>15.0</c:v>
                </c:pt>
              </c:numCache>
            </c:numRef>
          </c:xVal>
          <c:yVal>
            <c:numRef>
              <c:f>correlation!$D$163:$D$321</c:f>
              <c:numCache>
                <c:formatCode>General</c:formatCode>
                <c:ptCount val="159"/>
                <c:pt idx="2">
                  <c:v>56.0</c:v>
                </c:pt>
                <c:pt idx="3">
                  <c:v>61.0</c:v>
                </c:pt>
                <c:pt idx="4">
                  <c:v>48.0</c:v>
                </c:pt>
                <c:pt idx="5">
                  <c:v>11.0</c:v>
                </c:pt>
                <c:pt idx="6">
                  <c:v>12.0</c:v>
                </c:pt>
                <c:pt idx="7">
                  <c:v>25.0</c:v>
                </c:pt>
                <c:pt idx="8">
                  <c:v>33.0</c:v>
                </c:pt>
                <c:pt idx="9">
                  <c:v>31.0</c:v>
                </c:pt>
                <c:pt idx="10">
                  <c:v>27.0</c:v>
                </c:pt>
                <c:pt idx="11">
                  <c:v>45.0</c:v>
                </c:pt>
                <c:pt idx="14">
                  <c:v>30.0</c:v>
                </c:pt>
                <c:pt idx="15">
                  <c:v>13.0</c:v>
                </c:pt>
                <c:pt idx="16">
                  <c:v>7.0</c:v>
                </c:pt>
                <c:pt idx="17">
                  <c:v>8.0</c:v>
                </c:pt>
                <c:pt idx="18">
                  <c:v>15.0</c:v>
                </c:pt>
                <c:pt idx="19">
                  <c:v>19.0</c:v>
                </c:pt>
                <c:pt idx="20">
                  <c:v>38.0</c:v>
                </c:pt>
                <c:pt idx="21">
                  <c:v>29.0</c:v>
                </c:pt>
                <c:pt idx="22">
                  <c:v>35.0</c:v>
                </c:pt>
                <c:pt idx="23">
                  <c:v>37.0</c:v>
                </c:pt>
                <c:pt idx="24">
                  <c:v>38.0</c:v>
                </c:pt>
                <c:pt idx="25">
                  <c:v>30.0</c:v>
                </c:pt>
                <c:pt idx="26">
                  <c:v>22.0</c:v>
                </c:pt>
                <c:pt idx="27">
                  <c:v>19.0</c:v>
                </c:pt>
                <c:pt idx="28">
                  <c:v>14.0</c:v>
                </c:pt>
                <c:pt idx="29">
                  <c:v>10.0</c:v>
                </c:pt>
                <c:pt idx="30">
                  <c:v>11.0</c:v>
                </c:pt>
                <c:pt idx="31">
                  <c:v>11.0</c:v>
                </c:pt>
                <c:pt idx="32">
                  <c:v>10.0</c:v>
                </c:pt>
                <c:pt idx="33">
                  <c:v>9.0</c:v>
                </c:pt>
                <c:pt idx="34">
                  <c:v>9.0</c:v>
                </c:pt>
                <c:pt idx="35">
                  <c:v>10.0</c:v>
                </c:pt>
                <c:pt idx="36">
                  <c:v>11.0</c:v>
                </c:pt>
                <c:pt idx="37">
                  <c:v>8.0</c:v>
                </c:pt>
                <c:pt idx="38">
                  <c:v>14.0</c:v>
                </c:pt>
                <c:pt idx="39">
                  <c:v>7.0</c:v>
                </c:pt>
                <c:pt idx="40">
                  <c:v>7.0</c:v>
                </c:pt>
                <c:pt idx="41">
                  <c:v>7.0</c:v>
                </c:pt>
                <c:pt idx="42">
                  <c:v>8.0</c:v>
                </c:pt>
                <c:pt idx="43">
                  <c:v>8.0</c:v>
                </c:pt>
                <c:pt idx="44">
                  <c:v>9.0</c:v>
                </c:pt>
                <c:pt idx="45">
                  <c:v>9.0</c:v>
                </c:pt>
                <c:pt idx="46">
                  <c:v>10.0</c:v>
                </c:pt>
                <c:pt idx="47">
                  <c:v>7.0</c:v>
                </c:pt>
                <c:pt idx="48">
                  <c:v>8.0</c:v>
                </c:pt>
                <c:pt idx="49">
                  <c:v>12.0</c:v>
                </c:pt>
                <c:pt idx="50">
                  <c:v>14.0</c:v>
                </c:pt>
                <c:pt idx="51">
                  <c:v>15.0</c:v>
                </c:pt>
                <c:pt idx="52">
                  <c:v>15.0</c:v>
                </c:pt>
                <c:pt idx="53">
                  <c:v>16.0</c:v>
                </c:pt>
                <c:pt idx="54">
                  <c:v>21.0</c:v>
                </c:pt>
                <c:pt idx="55">
                  <c:v>26.0</c:v>
                </c:pt>
                <c:pt idx="56">
                  <c:v>20.0</c:v>
                </c:pt>
                <c:pt idx="57">
                  <c:v>18.0</c:v>
                </c:pt>
                <c:pt idx="58">
                  <c:v>18.0</c:v>
                </c:pt>
                <c:pt idx="59">
                  <c:v>53.0</c:v>
                </c:pt>
                <c:pt idx="60">
                  <c:v>26.0</c:v>
                </c:pt>
                <c:pt idx="61">
                  <c:v>34.0</c:v>
                </c:pt>
                <c:pt idx="62">
                  <c:v>13.0</c:v>
                </c:pt>
                <c:pt idx="63">
                  <c:v>17.0</c:v>
                </c:pt>
                <c:pt idx="64">
                  <c:v>19.0</c:v>
                </c:pt>
                <c:pt idx="65">
                  <c:v>19.0</c:v>
                </c:pt>
                <c:pt idx="66">
                  <c:v>17.0</c:v>
                </c:pt>
                <c:pt idx="67">
                  <c:v>17.0</c:v>
                </c:pt>
                <c:pt idx="68">
                  <c:v>17.0</c:v>
                </c:pt>
                <c:pt idx="70">
                  <c:v>14.0</c:v>
                </c:pt>
                <c:pt idx="71">
                  <c:v>9.0</c:v>
                </c:pt>
                <c:pt idx="72">
                  <c:v>6.0</c:v>
                </c:pt>
                <c:pt idx="73">
                  <c:v>5.0</c:v>
                </c:pt>
                <c:pt idx="74">
                  <c:v>5.0</c:v>
                </c:pt>
                <c:pt idx="75">
                  <c:v>5.0</c:v>
                </c:pt>
                <c:pt idx="76">
                  <c:v>5.0</c:v>
                </c:pt>
                <c:pt idx="77">
                  <c:v>4.0</c:v>
                </c:pt>
                <c:pt idx="78">
                  <c:v>4.0</c:v>
                </c:pt>
                <c:pt idx="79">
                  <c:v>5.0</c:v>
                </c:pt>
                <c:pt idx="80">
                  <c:v>8.0</c:v>
                </c:pt>
                <c:pt idx="81">
                  <c:v>7.0</c:v>
                </c:pt>
                <c:pt idx="82">
                  <c:v>9.0</c:v>
                </c:pt>
                <c:pt idx="83">
                  <c:v>9.0</c:v>
                </c:pt>
                <c:pt idx="84">
                  <c:v>7.0</c:v>
                </c:pt>
                <c:pt idx="85">
                  <c:v>12.0</c:v>
                </c:pt>
                <c:pt idx="87">
                  <c:v>9.0</c:v>
                </c:pt>
                <c:pt idx="88">
                  <c:v>12.0</c:v>
                </c:pt>
                <c:pt idx="89">
                  <c:v>14.0</c:v>
                </c:pt>
                <c:pt idx="90">
                  <c:v>16.0</c:v>
                </c:pt>
                <c:pt idx="91">
                  <c:v>17.0</c:v>
                </c:pt>
                <c:pt idx="92">
                  <c:v>22.0</c:v>
                </c:pt>
                <c:pt idx="93">
                  <c:v>22.0</c:v>
                </c:pt>
                <c:pt idx="94">
                  <c:v>29.0</c:v>
                </c:pt>
                <c:pt idx="95">
                  <c:v>44.0</c:v>
                </c:pt>
                <c:pt idx="96">
                  <c:v>56.0</c:v>
                </c:pt>
                <c:pt idx="97">
                  <c:v>55.0</c:v>
                </c:pt>
                <c:pt idx="98">
                  <c:v>55.0</c:v>
                </c:pt>
                <c:pt idx="99">
                  <c:v>51.0</c:v>
                </c:pt>
                <c:pt idx="100">
                  <c:v>48.0</c:v>
                </c:pt>
                <c:pt idx="101">
                  <c:v>51.0</c:v>
                </c:pt>
                <c:pt idx="102">
                  <c:v>50.0</c:v>
                </c:pt>
                <c:pt idx="103">
                  <c:v>48.0</c:v>
                </c:pt>
                <c:pt idx="104">
                  <c:v>39.0</c:v>
                </c:pt>
                <c:pt idx="105">
                  <c:v>38.0</c:v>
                </c:pt>
                <c:pt idx="106">
                  <c:v>23.0</c:v>
                </c:pt>
                <c:pt idx="107">
                  <c:v>19.0</c:v>
                </c:pt>
                <c:pt idx="108">
                  <c:v>20.0</c:v>
                </c:pt>
                <c:pt idx="109">
                  <c:v>14.0</c:v>
                </c:pt>
                <c:pt idx="110">
                  <c:v>11.0</c:v>
                </c:pt>
                <c:pt idx="112">
                  <c:v>12.0</c:v>
                </c:pt>
                <c:pt idx="113">
                  <c:v>14.0</c:v>
                </c:pt>
                <c:pt idx="114">
                  <c:v>14.0</c:v>
                </c:pt>
                <c:pt idx="115">
                  <c:v>11.0</c:v>
                </c:pt>
                <c:pt idx="116">
                  <c:v>13.0</c:v>
                </c:pt>
                <c:pt idx="117">
                  <c:v>17.0</c:v>
                </c:pt>
                <c:pt idx="118">
                  <c:v>20.0</c:v>
                </c:pt>
                <c:pt idx="119">
                  <c:v>19.0</c:v>
                </c:pt>
                <c:pt idx="120">
                  <c:v>20.0</c:v>
                </c:pt>
                <c:pt idx="121">
                  <c:v>29.0</c:v>
                </c:pt>
                <c:pt idx="122">
                  <c:v>24.0</c:v>
                </c:pt>
                <c:pt idx="123">
                  <c:v>29.0</c:v>
                </c:pt>
                <c:pt idx="124">
                  <c:v>25.0</c:v>
                </c:pt>
                <c:pt idx="125">
                  <c:v>66.0</c:v>
                </c:pt>
                <c:pt idx="126">
                  <c:v>25.0</c:v>
                </c:pt>
                <c:pt idx="127">
                  <c:v>26.0</c:v>
                </c:pt>
                <c:pt idx="128">
                  <c:v>32.0</c:v>
                </c:pt>
                <c:pt idx="129">
                  <c:v>30.0</c:v>
                </c:pt>
                <c:pt idx="133">
                  <c:v>31.0</c:v>
                </c:pt>
                <c:pt idx="134">
                  <c:v>59.0</c:v>
                </c:pt>
                <c:pt idx="135">
                  <c:v>29.0</c:v>
                </c:pt>
                <c:pt idx="136">
                  <c:v>30.0</c:v>
                </c:pt>
                <c:pt idx="137">
                  <c:v>36.0</c:v>
                </c:pt>
                <c:pt idx="138">
                  <c:v>46.0</c:v>
                </c:pt>
                <c:pt idx="139">
                  <c:v>11.0</c:v>
                </c:pt>
                <c:pt idx="140">
                  <c:v>9.0</c:v>
                </c:pt>
                <c:pt idx="141">
                  <c:v>10.0</c:v>
                </c:pt>
                <c:pt idx="142">
                  <c:v>20.0</c:v>
                </c:pt>
                <c:pt idx="143">
                  <c:v>9.0</c:v>
                </c:pt>
                <c:pt idx="144">
                  <c:v>7.0</c:v>
                </c:pt>
                <c:pt idx="145">
                  <c:v>41.0</c:v>
                </c:pt>
                <c:pt idx="146">
                  <c:v>40.0</c:v>
                </c:pt>
                <c:pt idx="147">
                  <c:v>14.0</c:v>
                </c:pt>
                <c:pt idx="148">
                  <c:v>16.0</c:v>
                </c:pt>
                <c:pt idx="149">
                  <c:v>23.0</c:v>
                </c:pt>
                <c:pt idx="150">
                  <c:v>33.0</c:v>
                </c:pt>
                <c:pt idx="151">
                  <c:v>45.0</c:v>
                </c:pt>
                <c:pt idx="152">
                  <c:v>69.0</c:v>
                </c:pt>
                <c:pt idx="153">
                  <c:v>20.0</c:v>
                </c:pt>
                <c:pt idx="154">
                  <c:v>14.0</c:v>
                </c:pt>
                <c:pt idx="155">
                  <c:v>11.0</c:v>
                </c:pt>
                <c:pt idx="156">
                  <c:v>14.0</c:v>
                </c:pt>
                <c:pt idx="157">
                  <c:v>12.0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149200"/>
        <c:axId val="-37796112"/>
      </c:scatterChart>
      <c:valAx>
        <c:axId val="-3814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INNER [Na] ppb</a:t>
                </a:r>
              </a:p>
            </c:rich>
          </c:tx>
          <c:layout>
            <c:manualLayout>
              <c:xMode val="edge"/>
              <c:yMode val="edge"/>
              <c:x val="0.434902783957902"/>
              <c:y val="0.9133236994219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7796112"/>
        <c:crosses val="autoZero"/>
        <c:crossBetween val="midCat"/>
      </c:valAx>
      <c:valAx>
        <c:axId val="-3779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OUTER [Na] ppb</a:t>
                </a:r>
              </a:p>
            </c:rich>
          </c:tx>
          <c:layout>
            <c:manualLayout>
              <c:xMode val="edge"/>
              <c:yMode val="edge"/>
              <c:x val="0.0319419992648339"/>
              <c:y val="0.3728442037230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81492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Correlation outer vs inner core 171</a:t>
            </a:r>
          </a:p>
        </c:rich>
      </c:tx>
      <c:layout>
        <c:manualLayout>
          <c:xMode val="edge"/>
          <c:yMode val="edge"/>
          <c:x val="0.252458893006021"/>
          <c:y val="0.031792817805288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612348297947"/>
          <c:y val="0.16474507911689"/>
          <c:w val="0.808848727768177"/>
          <c:h val="0.679212168288934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C0C0C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0"/>
            <c:trendlineLbl>
              <c:layout>
                <c:manualLayout>
                  <c:xMode val="edge"/>
                  <c:yMode val="edge"/>
                  <c:x val="0.757376536001111"/>
                  <c:y val="0.43064941734064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correlation!$C$326:$C$481</c:f>
              <c:numCache>
                <c:formatCode>General</c:formatCode>
                <c:ptCount val="156"/>
                <c:pt idx="0">
                  <c:v>28.0</c:v>
                </c:pt>
                <c:pt idx="1">
                  <c:v>18.0</c:v>
                </c:pt>
                <c:pt idx="2">
                  <c:v>20.0</c:v>
                </c:pt>
                <c:pt idx="3">
                  <c:v>22.0</c:v>
                </c:pt>
                <c:pt idx="4">
                  <c:v>16.0</c:v>
                </c:pt>
                <c:pt idx="5">
                  <c:v>12.0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12.0</c:v>
                </c:pt>
                <c:pt idx="10">
                  <c:v>13.0</c:v>
                </c:pt>
                <c:pt idx="11">
                  <c:v>11.0</c:v>
                </c:pt>
                <c:pt idx="12">
                  <c:v>9.0</c:v>
                </c:pt>
                <c:pt idx="13">
                  <c:v>6.0</c:v>
                </c:pt>
                <c:pt idx="16">
                  <c:v>13.0</c:v>
                </c:pt>
                <c:pt idx="17">
                  <c:v>14.0</c:v>
                </c:pt>
                <c:pt idx="18">
                  <c:v>5.0</c:v>
                </c:pt>
                <c:pt idx="19">
                  <c:v>5.0</c:v>
                </c:pt>
                <c:pt idx="20">
                  <c:v>9.0</c:v>
                </c:pt>
                <c:pt idx="21">
                  <c:v>13.0</c:v>
                </c:pt>
                <c:pt idx="22">
                  <c:v>14.0</c:v>
                </c:pt>
                <c:pt idx="23">
                  <c:v>11.0</c:v>
                </c:pt>
                <c:pt idx="24">
                  <c:v>8.0</c:v>
                </c:pt>
                <c:pt idx="25">
                  <c:v>4.0</c:v>
                </c:pt>
                <c:pt idx="26">
                  <c:v>1.0</c:v>
                </c:pt>
                <c:pt idx="27">
                  <c:v>1.0</c:v>
                </c:pt>
                <c:pt idx="28">
                  <c:v>2.0</c:v>
                </c:pt>
                <c:pt idx="29">
                  <c:v>2.0</c:v>
                </c:pt>
                <c:pt idx="30">
                  <c:v>11.0</c:v>
                </c:pt>
                <c:pt idx="31">
                  <c:v>18.0</c:v>
                </c:pt>
                <c:pt idx="32">
                  <c:v>18.0</c:v>
                </c:pt>
                <c:pt idx="33">
                  <c:v>11.0</c:v>
                </c:pt>
                <c:pt idx="34">
                  <c:v>4.0</c:v>
                </c:pt>
                <c:pt idx="35">
                  <c:v>3.0</c:v>
                </c:pt>
                <c:pt idx="36">
                  <c:v>8.0</c:v>
                </c:pt>
                <c:pt idx="37">
                  <c:v>11.0</c:v>
                </c:pt>
                <c:pt idx="38">
                  <c:v>10.0</c:v>
                </c:pt>
                <c:pt idx="39">
                  <c:v>9.0</c:v>
                </c:pt>
                <c:pt idx="40">
                  <c:v>11.0</c:v>
                </c:pt>
                <c:pt idx="41">
                  <c:v>17.0</c:v>
                </c:pt>
                <c:pt idx="42">
                  <c:v>26.0</c:v>
                </c:pt>
                <c:pt idx="43">
                  <c:v>31.0</c:v>
                </c:pt>
                <c:pt idx="44">
                  <c:v>33.0</c:v>
                </c:pt>
                <c:pt idx="45">
                  <c:v>26.0</c:v>
                </c:pt>
                <c:pt idx="46">
                  <c:v>20.0</c:v>
                </c:pt>
                <c:pt idx="47">
                  <c:v>16.0</c:v>
                </c:pt>
                <c:pt idx="48">
                  <c:v>18.0</c:v>
                </c:pt>
                <c:pt idx="49">
                  <c:v>12.0</c:v>
                </c:pt>
                <c:pt idx="50">
                  <c:v>18.0</c:v>
                </c:pt>
                <c:pt idx="51">
                  <c:v>13.0</c:v>
                </c:pt>
                <c:pt idx="52">
                  <c:v>15.0</c:v>
                </c:pt>
                <c:pt idx="53">
                  <c:v>18.0</c:v>
                </c:pt>
                <c:pt idx="54">
                  <c:v>16.0</c:v>
                </c:pt>
                <c:pt idx="55">
                  <c:v>17.0</c:v>
                </c:pt>
                <c:pt idx="56">
                  <c:v>15.0</c:v>
                </c:pt>
                <c:pt idx="57">
                  <c:v>11.0</c:v>
                </c:pt>
                <c:pt idx="58">
                  <c:v>13.0</c:v>
                </c:pt>
                <c:pt idx="59">
                  <c:v>15.0</c:v>
                </c:pt>
                <c:pt idx="60">
                  <c:v>13.0</c:v>
                </c:pt>
                <c:pt idx="61">
                  <c:v>14.0</c:v>
                </c:pt>
                <c:pt idx="62">
                  <c:v>13.0</c:v>
                </c:pt>
                <c:pt idx="63">
                  <c:v>7.0</c:v>
                </c:pt>
                <c:pt idx="64">
                  <c:v>5.0</c:v>
                </c:pt>
                <c:pt idx="65">
                  <c:v>7.0</c:v>
                </c:pt>
                <c:pt idx="66">
                  <c:v>3.0</c:v>
                </c:pt>
                <c:pt idx="67">
                  <c:v>6.0</c:v>
                </c:pt>
                <c:pt idx="68">
                  <c:v>4.0</c:v>
                </c:pt>
                <c:pt idx="69">
                  <c:v>5.0</c:v>
                </c:pt>
                <c:pt idx="70">
                  <c:v>9.0</c:v>
                </c:pt>
                <c:pt idx="71">
                  <c:v>16.0</c:v>
                </c:pt>
                <c:pt idx="72">
                  <c:v>18.0</c:v>
                </c:pt>
                <c:pt idx="73">
                  <c:v>14.0</c:v>
                </c:pt>
                <c:pt idx="74">
                  <c:v>9.0</c:v>
                </c:pt>
                <c:pt idx="75">
                  <c:v>8.0</c:v>
                </c:pt>
                <c:pt idx="76">
                  <c:v>7.0</c:v>
                </c:pt>
                <c:pt idx="77">
                  <c:v>5.0</c:v>
                </c:pt>
                <c:pt idx="78">
                  <c:v>4.0</c:v>
                </c:pt>
                <c:pt idx="79">
                  <c:v>5.0</c:v>
                </c:pt>
                <c:pt idx="80">
                  <c:v>3.0</c:v>
                </c:pt>
                <c:pt idx="81">
                  <c:v>6.0</c:v>
                </c:pt>
                <c:pt idx="82">
                  <c:v>5.0</c:v>
                </c:pt>
                <c:pt idx="83">
                  <c:v>4.0</c:v>
                </c:pt>
                <c:pt idx="84">
                  <c:v>4.0</c:v>
                </c:pt>
                <c:pt idx="85">
                  <c:v>3.0</c:v>
                </c:pt>
                <c:pt idx="86">
                  <c:v>6.0</c:v>
                </c:pt>
                <c:pt idx="87">
                  <c:v>10.0</c:v>
                </c:pt>
                <c:pt idx="88">
                  <c:v>10.0</c:v>
                </c:pt>
                <c:pt idx="89">
                  <c:v>20.0</c:v>
                </c:pt>
                <c:pt idx="90">
                  <c:v>12.0</c:v>
                </c:pt>
                <c:pt idx="91">
                  <c:v>6.0</c:v>
                </c:pt>
                <c:pt idx="92">
                  <c:v>11.0</c:v>
                </c:pt>
                <c:pt idx="93">
                  <c:v>11.0</c:v>
                </c:pt>
                <c:pt idx="94">
                  <c:v>15.0</c:v>
                </c:pt>
                <c:pt idx="95">
                  <c:v>18.0</c:v>
                </c:pt>
                <c:pt idx="96">
                  <c:v>15.0</c:v>
                </c:pt>
                <c:pt idx="97">
                  <c:v>9.0</c:v>
                </c:pt>
                <c:pt idx="98">
                  <c:v>6.0</c:v>
                </c:pt>
                <c:pt idx="99">
                  <c:v>5.0</c:v>
                </c:pt>
                <c:pt idx="100">
                  <c:v>5.0</c:v>
                </c:pt>
                <c:pt idx="101">
                  <c:v>4.0</c:v>
                </c:pt>
                <c:pt idx="102">
                  <c:v>5.0</c:v>
                </c:pt>
                <c:pt idx="103">
                  <c:v>6.0</c:v>
                </c:pt>
                <c:pt idx="104">
                  <c:v>5.0</c:v>
                </c:pt>
                <c:pt idx="105">
                  <c:v>8.0</c:v>
                </c:pt>
                <c:pt idx="106">
                  <c:v>9.0</c:v>
                </c:pt>
                <c:pt idx="107">
                  <c:v>10.0</c:v>
                </c:pt>
                <c:pt idx="108">
                  <c:v>12.0</c:v>
                </c:pt>
                <c:pt idx="109">
                  <c:v>16.0</c:v>
                </c:pt>
                <c:pt idx="110">
                  <c:v>22.0</c:v>
                </c:pt>
                <c:pt idx="111">
                  <c:v>27.0</c:v>
                </c:pt>
                <c:pt idx="112">
                  <c:v>43.0</c:v>
                </c:pt>
                <c:pt idx="113">
                  <c:v>25.0</c:v>
                </c:pt>
                <c:pt idx="114">
                  <c:v>15.0</c:v>
                </c:pt>
                <c:pt idx="115">
                  <c:v>15.0</c:v>
                </c:pt>
                <c:pt idx="116">
                  <c:v>15.0</c:v>
                </c:pt>
                <c:pt idx="117">
                  <c:v>13.0</c:v>
                </c:pt>
                <c:pt idx="118">
                  <c:v>13.0</c:v>
                </c:pt>
                <c:pt idx="119">
                  <c:v>12.0</c:v>
                </c:pt>
                <c:pt idx="120">
                  <c:v>19.0</c:v>
                </c:pt>
                <c:pt idx="121">
                  <c:v>11.0</c:v>
                </c:pt>
                <c:pt idx="122">
                  <c:v>13.0</c:v>
                </c:pt>
                <c:pt idx="123">
                  <c:v>23.0</c:v>
                </c:pt>
                <c:pt idx="124">
                  <c:v>22.0</c:v>
                </c:pt>
                <c:pt idx="125">
                  <c:v>15.0</c:v>
                </c:pt>
                <c:pt idx="126">
                  <c:v>9.0</c:v>
                </c:pt>
                <c:pt idx="127">
                  <c:v>6.0</c:v>
                </c:pt>
                <c:pt idx="128">
                  <c:v>8.0</c:v>
                </c:pt>
                <c:pt idx="129">
                  <c:v>6.0</c:v>
                </c:pt>
                <c:pt idx="132">
                  <c:v>17.0</c:v>
                </c:pt>
                <c:pt idx="133">
                  <c:v>10.0</c:v>
                </c:pt>
                <c:pt idx="134">
                  <c:v>8.0</c:v>
                </c:pt>
                <c:pt idx="135">
                  <c:v>2.0</c:v>
                </c:pt>
                <c:pt idx="136">
                  <c:v>2.0</c:v>
                </c:pt>
                <c:pt idx="137">
                  <c:v>6.0</c:v>
                </c:pt>
                <c:pt idx="138">
                  <c:v>10.0</c:v>
                </c:pt>
                <c:pt idx="139">
                  <c:v>6.0</c:v>
                </c:pt>
                <c:pt idx="140">
                  <c:v>5.0</c:v>
                </c:pt>
                <c:pt idx="141">
                  <c:v>6.0</c:v>
                </c:pt>
                <c:pt idx="142">
                  <c:v>12.0</c:v>
                </c:pt>
                <c:pt idx="143">
                  <c:v>54.0</c:v>
                </c:pt>
                <c:pt idx="144">
                  <c:v>104.5</c:v>
                </c:pt>
                <c:pt idx="145">
                  <c:v>110.5</c:v>
                </c:pt>
                <c:pt idx="146">
                  <c:v>94.0</c:v>
                </c:pt>
                <c:pt idx="147">
                  <c:v>70.0</c:v>
                </c:pt>
                <c:pt idx="148">
                  <c:v>30.0</c:v>
                </c:pt>
                <c:pt idx="149">
                  <c:v>31.0</c:v>
                </c:pt>
                <c:pt idx="150">
                  <c:v>39.0</c:v>
                </c:pt>
                <c:pt idx="151">
                  <c:v>15.0</c:v>
                </c:pt>
                <c:pt idx="152">
                  <c:v>16.0</c:v>
                </c:pt>
                <c:pt idx="153">
                  <c:v>26.0</c:v>
                </c:pt>
                <c:pt idx="154">
                  <c:v>49.0</c:v>
                </c:pt>
                <c:pt idx="155">
                  <c:v>83.0</c:v>
                </c:pt>
              </c:numCache>
            </c:numRef>
          </c:xVal>
          <c:yVal>
            <c:numRef>
              <c:f>correlation!$D$326:$D$481</c:f>
              <c:numCache>
                <c:formatCode>General</c:formatCode>
                <c:ptCount val="156"/>
                <c:pt idx="0">
                  <c:v>30.0</c:v>
                </c:pt>
                <c:pt idx="1">
                  <c:v>40.0</c:v>
                </c:pt>
                <c:pt idx="2">
                  <c:v>20.0</c:v>
                </c:pt>
                <c:pt idx="3">
                  <c:v>15.0</c:v>
                </c:pt>
                <c:pt idx="4">
                  <c:v>32.0</c:v>
                </c:pt>
                <c:pt idx="5">
                  <c:v>18.0</c:v>
                </c:pt>
                <c:pt idx="6">
                  <c:v>14.0</c:v>
                </c:pt>
                <c:pt idx="7">
                  <c:v>13.0</c:v>
                </c:pt>
                <c:pt idx="8">
                  <c:v>11.0</c:v>
                </c:pt>
                <c:pt idx="9">
                  <c:v>13.0</c:v>
                </c:pt>
                <c:pt idx="10">
                  <c:v>10.0</c:v>
                </c:pt>
                <c:pt idx="11">
                  <c:v>12.0</c:v>
                </c:pt>
                <c:pt idx="12">
                  <c:v>11.0</c:v>
                </c:pt>
                <c:pt idx="13">
                  <c:v>17.0</c:v>
                </c:pt>
                <c:pt idx="16">
                  <c:v>15.0</c:v>
                </c:pt>
                <c:pt idx="17">
                  <c:v>8.0</c:v>
                </c:pt>
                <c:pt idx="18">
                  <c:v>12.0</c:v>
                </c:pt>
                <c:pt idx="19">
                  <c:v>13.0</c:v>
                </c:pt>
                <c:pt idx="20">
                  <c:v>10.0</c:v>
                </c:pt>
                <c:pt idx="21">
                  <c:v>13.0</c:v>
                </c:pt>
                <c:pt idx="22">
                  <c:v>17.0</c:v>
                </c:pt>
                <c:pt idx="23">
                  <c:v>15.0</c:v>
                </c:pt>
                <c:pt idx="24">
                  <c:v>8.0</c:v>
                </c:pt>
                <c:pt idx="25">
                  <c:v>7.0</c:v>
                </c:pt>
                <c:pt idx="26">
                  <c:v>5.0</c:v>
                </c:pt>
                <c:pt idx="27">
                  <c:v>5.0</c:v>
                </c:pt>
                <c:pt idx="28">
                  <c:v>6.0</c:v>
                </c:pt>
                <c:pt idx="29">
                  <c:v>10.0</c:v>
                </c:pt>
                <c:pt idx="30">
                  <c:v>15.0</c:v>
                </c:pt>
                <c:pt idx="31">
                  <c:v>13.0</c:v>
                </c:pt>
                <c:pt idx="32">
                  <c:v>15.0</c:v>
                </c:pt>
                <c:pt idx="33">
                  <c:v>10.0</c:v>
                </c:pt>
                <c:pt idx="34">
                  <c:v>12.0</c:v>
                </c:pt>
                <c:pt idx="35">
                  <c:v>13.0</c:v>
                </c:pt>
                <c:pt idx="36">
                  <c:v>11.0</c:v>
                </c:pt>
                <c:pt idx="37">
                  <c:v>10.0</c:v>
                </c:pt>
                <c:pt idx="38">
                  <c:v>10.0</c:v>
                </c:pt>
                <c:pt idx="39">
                  <c:v>17.0</c:v>
                </c:pt>
                <c:pt idx="40">
                  <c:v>20.0</c:v>
                </c:pt>
                <c:pt idx="41">
                  <c:v>23.0</c:v>
                </c:pt>
                <c:pt idx="42">
                  <c:v>19.0</c:v>
                </c:pt>
                <c:pt idx="43">
                  <c:v>17.0</c:v>
                </c:pt>
                <c:pt idx="44">
                  <c:v>16.0</c:v>
                </c:pt>
                <c:pt idx="45">
                  <c:v>18.0</c:v>
                </c:pt>
                <c:pt idx="46">
                  <c:v>26.0</c:v>
                </c:pt>
                <c:pt idx="47">
                  <c:v>42.0</c:v>
                </c:pt>
                <c:pt idx="48">
                  <c:v>31.0</c:v>
                </c:pt>
                <c:pt idx="49">
                  <c:v>26.0</c:v>
                </c:pt>
                <c:pt idx="50">
                  <c:v>22.0</c:v>
                </c:pt>
                <c:pt idx="51">
                  <c:v>15.0</c:v>
                </c:pt>
                <c:pt idx="52">
                  <c:v>18.0</c:v>
                </c:pt>
                <c:pt idx="53">
                  <c:v>19.0</c:v>
                </c:pt>
                <c:pt idx="54">
                  <c:v>18.0</c:v>
                </c:pt>
                <c:pt idx="55">
                  <c:v>16.0</c:v>
                </c:pt>
                <c:pt idx="56">
                  <c:v>15.0</c:v>
                </c:pt>
                <c:pt idx="57">
                  <c:v>16.0</c:v>
                </c:pt>
                <c:pt idx="58">
                  <c:v>15.0</c:v>
                </c:pt>
                <c:pt idx="59">
                  <c:v>12.0</c:v>
                </c:pt>
                <c:pt idx="60">
                  <c:v>11.0</c:v>
                </c:pt>
                <c:pt idx="61">
                  <c:v>11.0</c:v>
                </c:pt>
                <c:pt idx="62">
                  <c:v>10.0</c:v>
                </c:pt>
                <c:pt idx="63">
                  <c:v>9.0</c:v>
                </c:pt>
                <c:pt idx="64">
                  <c:v>8.0</c:v>
                </c:pt>
                <c:pt idx="65">
                  <c:v>6.0</c:v>
                </c:pt>
                <c:pt idx="66">
                  <c:v>4.0</c:v>
                </c:pt>
                <c:pt idx="67">
                  <c:v>4.0</c:v>
                </c:pt>
                <c:pt idx="68">
                  <c:v>11.0</c:v>
                </c:pt>
                <c:pt idx="69">
                  <c:v>13.0</c:v>
                </c:pt>
                <c:pt idx="70">
                  <c:v>16.0</c:v>
                </c:pt>
                <c:pt idx="71">
                  <c:v>14.0</c:v>
                </c:pt>
                <c:pt idx="72">
                  <c:v>13.0</c:v>
                </c:pt>
                <c:pt idx="73">
                  <c:v>17.0</c:v>
                </c:pt>
                <c:pt idx="74">
                  <c:v>15.0</c:v>
                </c:pt>
                <c:pt idx="75">
                  <c:v>13.0</c:v>
                </c:pt>
                <c:pt idx="76">
                  <c:v>11.0</c:v>
                </c:pt>
                <c:pt idx="77">
                  <c:v>8.0</c:v>
                </c:pt>
                <c:pt idx="78">
                  <c:v>6.0</c:v>
                </c:pt>
                <c:pt idx="79">
                  <c:v>9.0</c:v>
                </c:pt>
                <c:pt idx="80">
                  <c:v>7.0</c:v>
                </c:pt>
                <c:pt idx="81">
                  <c:v>5.0</c:v>
                </c:pt>
                <c:pt idx="82">
                  <c:v>5.0</c:v>
                </c:pt>
                <c:pt idx="83">
                  <c:v>20.0</c:v>
                </c:pt>
                <c:pt idx="84">
                  <c:v>9.0</c:v>
                </c:pt>
                <c:pt idx="85">
                  <c:v>17.0</c:v>
                </c:pt>
                <c:pt idx="86">
                  <c:v>10.0</c:v>
                </c:pt>
                <c:pt idx="87">
                  <c:v>13.0</c:v>
                </c:pt>
                <c:pt idx="88">
                  <c:v>6.0</c:v>
                </c:pt>
                <c:pt idx="89">
                  <c:v>9.0</c:v>
                </c:pt>
                <c:pt idx="90">
                  <c:v>12.0</c:v>
                </c:pt>
                <c:pt idx="91">
                  <c:v>11.0</c:v>
                </c:pt>
                <c:pt idx="92">
                  <c:v>15.0</c:v>
                </c:pt>
                <c:pt idx="93">
                  <c:v>14.0</c:v>
                </c:pt>
                <c:pt idx="94">
                  <c:v>11.0</c:v>
                </c:pt>
                <c:pt idx="95">
                  <c:v>10.0</c:v>
                </c:pt>
                <c:pt idx="96">
                  <c:v>8.0</c:v>
                </c:pt>
                <c:pt idx="97">
                  <c:v>7.0</c:v>
                </c:pt>
                <c:pt idx="98">
                  <c:v>9.0</c:v>
                </c:pt>
                <c:pt idx="99">
                  <c:v>7.0</c:v>
                </c:pt>
                <c:pt idx="100">
                  <c:v>5.0</c:v>
                </c:pt>
                <c:pt idx="101">
                  <c:v>4.0</c:v>
                </c:pt>
                <c:pt idx="102">
                  <c:v>6.0</c:v>
                </c:pt>
                <c:pt idx="103">
                  <c:v>7.0</c:v>
                </c:pt>
                <c:pt idx="104">
                  <c:v>6.0</c:v>
                </c:pt>
                <c:pt idx="105">
                  <c:v>9.0</c:v>
                </c:pt>
                <c:pt idx="106">
                  <c:v>8.0</c:v>
                </c:pt>
                <c:pt idx="107">
                  <c:v>12.0</c:v>
                </c:pt>
                <c:pt idx="108">
                  <c:v>20.0</c:v>
                </c:pt>
                <c:pt idx="109">
                  <c:v>21.0</c:v>
                </c:pt>
                <c:pt idx="110">
                  <c:v>19.0</c:v>
                </c:pt>
                <c:pt idx="111">
                  <c:v>25.0</c:v>
                </c:pt>
                <c:pt idx="112">
                  <c:v>22.0</c:v>
                </c:pt>
                <c:pt idx="113">
                  <c:v>27.0</c:v>
                </c:pt>
                <c:pt idx="114">
                  <c:v>26.0</c:v>
                </c:pt>
                <c:pt idx="115">
                  <c:v>25.0</c:v>
                </c:pt>
                <c:pt idx="116">
                  <c:v>15.0</c:v>
                </c:pt>
                <c:pt idx="117">
                  <c:v>13.0</c:v>
                </c:pt>
                <c:pt idx="118">
                  <c:v>12.0</c:v>
                </c:pt>
                <c:pt idx="119">
                  <c:v>12.0</c:v>
                </c:pt>
                <c:pt idx="120">
                  <c:v>15.0</c:v>
                </c:pt>
                <c:pt idx="121">
                  <c:v>16.0</c:v>
                </c:pt>
                <c:pt idx="122">
                  <c:v>20.0</c:v>
                </c:pt>
                <c:pt idx="123">
                  <c:v>16.0</c:v>
                </c:pt>
                <c:pt idx="124">
                  <c:v>14.0</c:v>
                </c:pt>
                <c:pt idx="125">
                  <c:v>13.0</c:v>
                </c:pt>
                <c:pt idx="126">
                  <c:v>18.0</c:v>
                </c:pt>
                <c:pt idx="127">
                  <c:v>15.0</c:v>
                </c:pt>
                <c:pt idx="128">
                  <c:v>8.0</c:v>
                </c:pt>
                <c:pt idx="129">
                  <c:v>8.0</c:v>
                </c:pt>
                <c:pt idx="132">
                  <c:v>10.0</c:v>
                </c:pt>
                <c:pt idx="133">
                  <c:v>9.0</c:v>
                </c:pt>
                <c:pt idx="134">
                  <c:v>6.0</c:v>
                </c:pt>
                <c:pt idx="135">
                  <c:v>5.0</c:v>
                </c:pt>
                <c:pt idx="136">
                  <c:v>6.0</c:v>
                </c:pt>
                <c:pt idx="137">
                  <c:v>5.0</c:v>
                </c:pt>
                <c:pt idx="138">
                  <c:v>4.0</c:v>
                </c:pt>
                <c:pt idx="139">
                  <c:v>5.0</c:v>
                </c:pt>
                <c:pt idx="140">
                  <c:v>6.0</c:v>
                </c:pt>
                <c:pt idx="141">
                  <c:v>17.0</c:v>
                </c:pt>
                <c:pt idx="142">
                  <c:v>31.0</c:v>
                </c:pt>
                <c:pt idx="143">
                  <c:v>83.0</c:v>
                </c:pt>
                <c:pt idx="144">
                  <c:v>97.0</c:v>
                </c:pt>
                <c:pt idx="145">
                  <c:v>79.0</c:v>
                </c:pt>
                <c:pt idx="146">
                  <c:v>201.0</c:v>
                </c:pt>
                <c:pt idx="147">
                  <c:v>192.0</c:v>
                </c:pt>
                <c:pt idx="148">
                  <c:v>127.0</c:v>
                </c:pt>
                <c:pt idx="149">
                  <c:v>72.0</c:v>
                </c:pt>
                <c:pt idx="150">
                  <c:v>95.0</c:v>
                </c:pt>
                <c:pt idx="151">
                  <c:v>18.0</c:v>
                </c:pt>
                <c:pt idx="152">
                  <c:v>15.0</c:v>
                </c:pt>
                <c:pt idx="153">
                  <c:v>23.0</c:v>
                </c:pt>
                <c:pt idx="154">
                  <c:v>39.0</c:v>
                </c:pt>
                <c:pt idx="155">
                  <c:v>60.0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25904"/>
        <c:axId val="102840176"/>
      </c:scatterChart>
      <c:valAx>
        <c:axId val="103225904"/>
        <c:scaling>
          <c:orientation val="minMax"/>
          <c:max val="80.0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INNER [Na] ppb</a:t>
                </a:r>
              </a:p>
            </c:rich>
          </c:tx>
          <c:layout>
            <c:manualLayout>
              <c:xMode val="edge"/>
              <c:yMode val="edge"/>
              <c:x val="0.446092326694457"/>
              <c:y val="0.9133236994219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40176"/>
        <c:crosses val="autoZero"/>
        <c:crossBetween val="midCat"/>
      </c:valAx>
      <c:valAx>
        <c:axId val="102840176"/>
        <c:scaling>
          <c:orientation val="minMax"/>
          <c:max val="100.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OUTER [Na] ppb</a:t>
                </a:r>
              </a:p>
            </c:rich>
          </c:tx>
          <c:layout>
            <c:manualLayout>
              <c:xMode val="edge"/>
              <c:yMode val="edge"/>
              <c:x val="0.0318637100509495"/>
              <c:y val="0.3728442037230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25904"/>
        <c:crosses val="autoZero"/>
        <c:crossBetween val="midCat"/>
        <c:majorUnit val="2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0261577987691"/>
          <c:y val="0.153022238339479"/>
          <c:w val="0.74788736394256"/>
          <c:h val="0.790974105219561"/>
        </c:manualLayout>
      </c:layout>
      <c:scatterChart>
        <c:scatterStyle val="lineMarker"/>
        <c:varyColors val="0"/>
        <c:ser>
          <c:idx val="0"/>
          <c:order val="0"/>
          <c:tx>
            <c:v>INNER</c:v>
          </c:tx>
          <c:spPr>
            <a:ln w="25400">
              <a:solidFill>
                <a:srgbClr val="63AAFE"/>
              </a:solidFill>
              <a:prstDash val="lgDash"/>
            </a:ln>
          </c:spPr>
          <c:marker>
            <c:symbol val="circl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sulfate!$F$6:$F$55</c:f>
              <c:numCache>
                <c:formatCode>0</c:formatCode>
                <c:ptCount val="50"/>
                <c:pt idx="0">
                  <c:v>162.635</c:v>
                </c:pt>
                <c:pt idx="1">
                  <c:v>72.42</c:v>
                </c:pt>
                <c:pt idx="2">
                  <c:v>71.09</c:v>
                </c:pt>
                <c:pt idx="3">
                  <c:v>58.95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3">
                  <c:v>44.40255</c:v>
                </c:pt>
                <c:pt idx="15">
                  <c:v>64.4345</c:v>
                </c:pt>
                <c:pt idx="16">
                  <c:v>109.44</c:v>
                </c:pt>
                <c:pt idx="17">
                  <c:v>133.275</c:v>
                </c:pt>
                <c:pt idx="18">
                  <c:v>87.77500000000001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</c:numCache>
            </c:numRef>
          </c:xVal>
          <c:yVal>
            <c:numRef>
              <c:f>sulfate!$G$6:$G$55</c:f>
              <c:numCache>
                <c:formatCode>General</c:formatCode>
                <c:ptCount val="5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</c:numCache>
            </c:numRef>
          </c:yVal>
          <c:smooth val="0"/>
        </c:ser>
        <c:ser>
          <c:idx val="1"/>
          <c:order val="1"/>
          <c:tx>
            <c:v>OUTER</c:v>
          </c:tx>
          <c:spPr>
            <a:ln w="25400">
              <a:solidFill>
                <a:srgbClr val="DD2D32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sulfate!$L$6:$L$164</c:f>
              <c:numCache>
                <c:formatCode>General</c:formatCode>
                <c:ptCount val="159"/>
                <c:pt idx="11" formatCode="0">
                  <c:v>#N/A</c:v>
                </c:pt>
                <c:pt idx="12" formatCode="0">
                  <c:v>#N/A</c:v>
                </c:pt>
                <c:pt idx="13" formatCode="0">
                  <c:v>#N/A</c:v>
                </c:pt>
                <c:pt idx="14" formatCode="0">
                  <c:v>#N/A</c:v>
                </c:pt>
                <c:pt idx="15" formatCode="0">
                  <c:v>#N/A</c:v>
                </c:pt>
                <c:pt idx="16" formatCode="0">
                  <c:v>#N/A</c:v>
                </c:pt>
                <c:pt idx="17" formatCode="0">
                  <c:v>#N/A</c:v>
                </c:pt>
                <c:pt idx="18" formatCode="0">
                  <c:v>#N/A</c:v>
                </c:pt>
                <c:pt idx="19" formatCode="0">
                  <c:v>#N/A</c:v>
                </c:pt>
                <c:pt idx="20" formatCode="0">
                  <c:v>#N/A</c:v>
                </c:pt>
                <c:pt idx="21" formatCode="0">
                  <c:v>#N/A</c:v>
                </c:pt>
                <c:pt idx="22" formatCode="0">
                  <c:v>#N/A</c:v>
                </c:pt>
                <c:pt idx="23" formatCode="0">
                  <c:v>#N/A</c:v>
                </c:pt>
                <c:pt idx="25" formatCode="0">
                  <c:v>#N/A</c:v>
                </c:pt>
                <c:pt idx="27" formatCode="0">
                  <c:v>#N/A</c:v>
                </c:pt>
                <c:pt idx="31" formatCode="0">
                  <c:v>#N/A</c:v>
                </c:pt>
                <c:pt idx="32" formatCode="0">
                  <c:v>#N/A</c:v>
                </c:pt>
                <c:pt idx="33" formatCode="0">
                  <c:v>#N/A</c:v>
                </c:pt>
                <c:pt idx="34" formatCode="0">
                  <c:v>#N/A</c:v>
                </c:pt>
                <c:pt idx="35" formatCode="0">
                  <c:v>#N/A</c:v>
                </c:pt>
                <c:pt idx="36" formatCode="0">
                  <c:v>#N/A</c:v>
                </c:pt>
                <c:pt idx="37" formatCode="0">
                  <c:v>#N/A</c:v>
                </c:pt>
                <c:pt idx="38" formatCode="0">
                  <c:v>#N/A</c:v>
                </c:pt>
                <c:pt idx="39" formatCode="0">
                  <c:v>#N/A</c:v>
                </c:pt>
                <c:pt idx="40" formatCode="0">
                  <c:v>#N/A</c:v>
                </c:pt>
                <c:pt idx="41" formatCode="0">
                  <c:v>#N/A</c:v>
                </c:pt>
                <c:pt idx="42" formatCode="0">
                  <c:v>#N/A</c:v>
                </c:pt>
                <c:pt idx="43" formatCode="0">
                  <c:v>#N/A</c:v>
                </c:pt>
                <c:pt idx="44" formatCode="0">
                  <c:v>#N/A</c:v>
                </c:pt>
                <c:pt idx="45" formatCode="0">
                  <c:v>#N/A</c:v>
                </c:pt>
                <c:pt idx="46" formatCode="0">
                  <c:v>#N/A</c:v>
                </c:pt>
                <c:pt idx="47" formatCode="0">
                  <c:v>#N/A</c:v>
                </c:pt>
                <c:pt idx="48" formatCode="0">
                  <c:v>#N/A</c:v>
                </c:pt>
                <c:pt idx="49" formatCode="0">
                  <c:v>#N/A</c:v>
                </c:pt>
                <c:pt idx="50" formatCode="0">
                  <c:v>#N/A</c:v>
                </c:pt>
                <c:pt idx="51" formatCode="0">
                  <c:v>#N/A</c:v>
                </c:pt>
                <c:pt idx="52" formatCode="0">
                  <c:v>#N/A</c:v>
                </c:pt>
                <c:pt idx="53" formatCode="0">
                  <c:v>#N/A</c:v>
                </c:pt>
                <c:pt idx="54" formatCode="0">
                  <c:v>#N/A</c:v>
                </c:pt>
                <c:pt idx="55" formatCode="0">
                  <c:v>#N/A</c:v>
                </c:pt>
                <c:pt idx="56" formatCode="0">
                  <c:v>#N/A</c:v>
                </c:pt>
                <c:pt idx="57" formatCode="0">
                  <c:v>#N/A</c:v>
                </c:pt>
                <c:pt idx="58" formatCode="0">
                  <c:v>#N/A</c:v>
                </c:pt>
                <c:pt idx="59" formatCode="0">
                  <c:v>#N/A</c:v>
                </c:pt>
                <c:pt idx="60" formatCode="0">
                  <c:v>#N/A</c:v>
                </c:pt>
                <c:pt idx="61" formatCode="0">
                  <c:v>#N/A</c:v>
                </c:pt>
                <c:pt idx="62" formatCode="0">
                  <c:v>#N/A</c:v>
                </c:pt>
                <c:pt idx="63" formatCode="0">
                  <c:v>#N/A</c:v>
                </c:pt>
                <c:pt idx="64" formatCode="0">
                  <c:v>#N/A</c:v>
                </c:pt>
                <c:pt idx="66" formatCode="0">
                  <c:v>#N/A</c:v>
                </c:pt>
                <c:pt idx="67" formatCode="0">
                  <c:v>#N/A</c:v>
                </c:pt>
                <c:pt idx="68" formatCode="0">
                  <c:v>#N/A</c:v>
                </c:pt>
                <c:pt idx="70" formatCode="0">
                  <c:v>#N/A</c:v>
                </c:pt>
                <c:pt idx="71" formatCode="0">
                  <c:v>#N/A</c:v>
                </c:pt>
                <c:pt idx="72" formatCode="0">
                  <c:v>#N/A</c:v>
                </c:pt>
                <c:pt idx="73" formatCode="0">
                  <c:v>#N/A</c:v>
                </c:pt>
                <c:pt idx="74" formatCode="0">
                  <c:v>#N/A</c:v>
                </c:pt>
                <c:pt idx="75" formatCode="0">
                  <c:v>#N/A</c:v>
                </c:pt>
                <c:pt idx="76" formatCode="0">
                  <c:v>#N/A</c:v>
                </c:pt>
                <c:pt idx="77" formatCode="0">
                  <c:v>#N/A</c:v>
                </c:pt>
                <c:pt idx="78" formatCode="0">
                  <c:v>#N/A</c:v>
                </c:pt>
                <c:pt idx="79" formatCode="0">
                  <c:v>#N/A</c:v>
                </c:pt>
                <c:pt idx="80" formatCode="0">
                  <c:v>#N/A</c:v>
                </c:pt>
                <c:pt idx="81" formatCode="0">
                  <c:v>#N/A</c:v>
                </c:pt>
                <c:pt idx="82" formatCode="0">
                  <c:v>#N/A</c:v>
                </c:pt>
                <c:pt idx="83" formatCode="0">
                  <c:v>#N/A</c:v>
                </c:pt>
                <c:pt idx="84" formatCode="0">
                  <c:v>#N/A</c:v>
                </c:pt>
                <c:pt idx="85" formatCode="0">
                  <c:v>#N/A</c:v>
                </c:pt>
                <c:pt idx="86" formatCode="0">
                  <c:v>#N/A</c:v>
                </c:pt>
                <c:pt idx="87" formatCode="0">
                  <c:v>#N/A</c:v>
                </c:pt>
                <c:pt idx="88" formatCode="0">
                  <c:v>#N/A</c:v>
                </c:pt>
                <c:pt idx="89" formatCode="0">
                  <c:v>#N/A</c:v>
                </c:pt>
                <c:pt idx="90" formatCode="0">
                  <c:v>#N/A</c:v>
                </c:pt>
                <c:pt idx="91" formatCode="0">
                  <c:v>#N/A</c:v>
                </c:pt>
                <c:pt idx="92" formatCode="0">
                  <c:v>#N/A</c:v>
                </c:pt>
                <c:pt idx="93" formatCode="0">
                  <c:v>#N/A</c:v>
                </c:pt>
                <c:pt idx="94" formatCode="0">
                  <c:v>#N/A</c:v>
                </c:pt>
                <c:pt idx="95" formatCode="0">
                  <c:v>#N/A</c:v>
                </c:pt>
                <c:pt idx="96" formatCode="0">
                  <c:v>#N/A</c:v>
                </c:pt>
                <c:pt idx="97" formatCode="0">
                  <c:v>#N/A</c:v>
                </c:pt>
                <c:pt idx="98" formatCode="0">
                  <c:v>#N/A</c:v>
                </c:pt>
                <c:pt idx="99" formatCode="0">
                  <c:v>#N/A</c:v>
                </c:pt>
                <c:pt idx="100" formatCode="0">
                  <c:v>#N/A</c:v>
                </c:pt>
                <c:pt idx="101" formatCode="0">
                  <c:v>#N/A</c:v>
                </c:pt>
                <c:pt idx="102" formatCode="0">
                  <c:v>#N/A</c:v>
                </c:pt>
                <c:pt idx="103" formatCode="0">
                  <c:v>#N/A</c:v>
                </c:pt>
                <c:pt idx="104" formatCode="0">
                  <c:v>#N/A</c:v>
                </c:pt>
                <c:pt idx="105" formatCode="0">
                  <c:v>#N/A</c:v>
                </c:pt>
                <c:pt idx="106" formatCode="0">
                  <c:v>#N/A</c:v>
                </c:pt>
                <c:pt idx="107" formatCode="0">
                  <c:v>#N/A</c:v>
                </c:pt>
                <c:pt idx="108" formatCode="0">
                  <c:v>#N/A</c:v>
                </c:pt>
                <c:pt idx="109" formatCode="0">
                  <c:v>#N/A</c:v>
                </c:pt>
                <c:pt idx="110" formatCode="0">
                  <c:v>#N/A</c:v>
                </c:pt>
                <c:pt idx="111" formatCode="0">
                  <c:v>#N/A</c:v>
                </c:pt>
                <c:pt idx="112" formatCode="0">
                  <c:v>#N/A</c:v>
                </c:pt>
                <c:pt idx="113" formatCode="0">
                  <c:v>#N/A</c:v>
                </c:pt>
                <c:pt idx="114" formatCode="0">
                  <c:v>#N/A</c:v>
                </c:pt>
                <c:pt idx="115" formatCode="0">
                  <c:v>#N/A</c:v>
                </c:pt>
                <c:pt idx="116" formatCode="0">
                  <c:v>#N/A</c:v>
                </c:pt>
                <c:pt idx="117" formatCode="0">
                  <c:v>#N/A</c:v>
                </c:pt>
                <c:pt idx="118" formatCode="0">
                  <c:v>#N/A</c:v>
                </c:pt>
                <c:pt idx="119" formatCode="0">
                  <c:v>#N/A</c:v>
                </c:pt>
                <c:pt idx="120" formatCode="0">
                  <c:v>#N/A</c:v>
                </c:pt>
                <c:pt idx="121" formatCode="0">
                  <c:v>#N/A</c:v>
                </c:pt>
                <c:pt idx="122" formatCode="0">
                  <c:v>#N/A</c:v>
                </c:pt>
                <c:pt idx="123" formatCode="0">
                  <c:v>#N/A</c:v>
                </c:pt>
                <c:pt idx="124" formatCode="0">
                  <c:v>#N/A</c:v>
                </c:pt>
                <c:pt idx="125" formatCode="0">
                  <c:v>#N/A</c:v>
                </c:pt>
                <c:pt idx="126" formatCode="0">
                  <c:v>#N/A</c:v>
                </c:pt>
                <c:pt idx="127" formatCode="0">
                  <c:v>#N/A</c:v>
                </c:pt>
                <c:pt idx="128" formatCode="0">
                  <c:v>#N/A</c:v>
                </c:pt>
                <c:pt idx="129" formatCode="0">
                  <c:v>#N/A</c:v>
                </c:pt>
                <c:pt idx="130" formatCode="0">
                  <c:v>#N/A</c:v>
                </c:pt>
                <c:pt idx="131" formatCode="0">
                  <c:v>#N/A</c:v>
                </c:pt>
                <c:pt idx="132" formatCode="0">
                  <c:v>#N/A</c:v>
                </c:pt>
                <c:pt idx="133" formatCode="0">
                  <c:v>#N/A</c:v>
                </c:pt>
                <c:pt idx="134" formatCode="0">
                  <c:v>#N/A</c:v>
                </c:pt>
                <c:pt idx="135" formatCode="0">
                  <c:v>#N/A</c:v>
                </c:pt>
                <c:pt idx="136" formatCode="0">
                  <c:v>#N/A</c:v>
                </c:pt>
                <c:pt idx="137" formatCode="0">
                  <c:v>#N/A</c:v>
                </c:pt>
                <c:pt idx="138" formatCode="0">
                  <c:v>#N/A</c:v>
                </c:pt>
                <c:pt idx="139" formatCode="0">
                  <c:v>#N/A</c:v>
                </c:pt>
                <c:pt idx="140" formatCode="0">
                  <c:v>#N/A</c:v>
                </c:pt>
                <c:pt idx="141" formatCode="0">
                  <c:v>#N/A</c:v>
                </c:pt>
                <c:pt idx="143" formatCode="0">
                  <c:v>#N/A</c:v>
                </c:pt>
                <c:pt idx="144" formatCode="0">
                  <c:v>#N/A</c:v>
                </c:pt>
                <c:pt idx="145" formatCode="0">
                  <c:v>#N/A</c:v>
                </c:pt>
                <c:pt idx="146" formatCode="0">
                  <c:v>#N/A</c:v>
                </c:pt>
                <c:pt idx="147" formatCode="0">
                  <c:v>#N/A</c:v>
                </c:pt>
                <c:pt idx="148" formatCode="0">
                  <c:v>#N/A</c:v>
                </c:pt>
                <c:pt idx="149" formatCode="0">
                  <c:v>#N/A</c:v>
                </c:pt>
                <c:pt idx="150" formatCode="0">
                  <c:v>#N/A</c:v>
                </c:pt>
                <c:pt idx="151" formatCode="0">
                  <c:v>#N/A</c:v>
                </c:pt>
                <c:pt idx="152" formatCode="0">
                  <c:v>#N/A</c:v>
                </c:pt>
                <c:pt idx="153" formatCode="0">
                  <c:v>#N/A</c:v>
                </c:pt>
                <c:pt idx="154" formatCode="0">
                  <c:v>#N/A</c:v>
                </c:pt>
                <c:pt idx="155" formatCode="0">
                  <c:v>#N/A</c:v>
                </c:pt>
                <c:pt idx="156" formatCode="0">
                  <c:v>#N/A</c:v>
                </c:pt>
                <c:pt idx="157" formatCode="0">
                  <c:v>#N/A</c:v>
                </c:pt>
                <c:pt idx="158" formatCode="0">
                  <c:v>#N/A</c:v>
                </c:pt>
              </c:numCache>
            </c:numRef>
          </c:xVal>
          <c:yVal>
            <c:numRef>
              <c:f>sulfate!$G$6:$G$164</c:f>
              <c:numCache>
                <c:formatCode>General</c:formatCode>
                <c:ptCount val="159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371680"/>
        <c:axId val="-38414432"/>
      </c:scatterChart>
      <c:valAx>
        <c:axId val="-383716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 sz="1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sulphate (ppb)</a:t>
                </a:r>
              </a:p>
            </c:rich>
          </c:tx>
          <c:layout>
            <c:manualLayout>
              <c:xMode val="edge"/>
              <c:yMode val="edge"/>
              <c:x val="0.42095379904435"/>
              <c:y val="0.02370774504480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8414432"/>
        <c:crosses val="autoZero"/>
        <c:crossBetween val="midCat"/>
      </c:valAx>
      <c:valAx>
        <c:axId val="-38414432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 sz="1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#</a:t>
                </a:r>
              </a:p>
            </c:rich>
          </c:tx>
          <c:layout>
            <c:manualLayout>
              <c:xMode val="edge"/>
              <c:yMode val="edge"/>
              <c:x val="0.0235051147452722"/>
              <c:y val="0.4741533736084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837168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4382360858739"/>
          <c:y val="0.189661281563942"/>
          <c:w val="0.185903492832627"/>
          <c:h val="0.084054439315775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Thickness of Samples (1000mL)</a:t>
            </a:r>
          </a:p>
        </c:rich>
      </c:tx>
      <c:layout>
        <c:manualLayout>
          <c:xMode val="edge"/>
          <c:yMode val="edge"/>
          <c:x val="0.277520626907282"/>
          <c:y val="0.031610326726400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79823440783"/>
          <c:y val="0.163798482831917"/>
          <c:w val="0.820599894375204"/>
          <c:h val="0.68105684966955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1FB71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155507268613377"/>
                  <c:y val="0.16092482523837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'depth graphs'!$B$183:$B$317</c:f>
              <c:numCache>
                <c:formatCode>General</c:formatCode>
                <c:ptCount val="135"/>
                <c:pt idx="0">
                  <c:v>178.0</c:v>
                </c:pt>
                <c:pt idx="1">
                  <c:v>179.0</c:v>
                </c:pt>
                <c:pt idx="2">
                  <c:v>180.0</c:v>
                </c:pt>
                <c:pt idx="3">
                  <c:v>181.0</c:v>
                </c:pt>
                <c:pt idx="4">
                  <c:v>182.0</c:v>
                </c:pt>
                <c:pt idx="5">
                  <c:v>183.0</c:v>
                </c:pt>
                <c:pt idx="6">
                  <c:v>184.0</c:v>
                </c:pt>
                <c:pt idx="7">
                  <c:v>185.0</c:v>
                </c:pt>
                <c:pt idx="8">
                  <c:v>186.0</c:v>
                </c:pt>
                <c:pt idx="9">
                  <c:v>187.0</c:v>
                </c:pt>
                <c:pt idx="10">
                  <c:v>188.0</c:v>
                </c:pt>
                <c:pt idx="11">
                  <c:v>189.0</c:v>
                </c:pt>
                <c:pt idx="12">
                  <c:v>190.0</c:v>
                </c:pt>
                <c:pt idx="13">
                  <c:v>191.0</c:v>
                </c:pt>
                <c:pt idx="14">
                  <c:v>192.0</c:v>
                </c:pt>
                <c:pt idx="15">
                  <c:v>193.0</c:v>
                </c:pt>
                <c:pt idx="16">
                  <c:v>194.0</c:v>
                </c:pt>
                <c:pt idx="17">
                  <c:v>195.0</c:v>
                </c:pt>
                <c:pt idx="18">
                  <c:v>196.0</c:v>
                </c:pt>
                <c:pt idx="19">
                  <c:v>197.0</c:v>
                </c:pt>
                <c:pt idx="20">
                  <c:v>198.0</c:v>
                </c:pt>
                <c:pt idx="21">
                  <c:v>199.0</c:v>
                </c:pt>
                <c:pt idx="22">
                  <c:v>200.0</c:v>
                </c:pt>
                <c:pt idx="23">
                  <c:v>201.0</c:v>
                </c:pt>
                <c:pt idx="24">
                  <c:v>202.0</c:v>
                </c:pt>
                <c:pt idx="25">
                  <c:v>203.0</c:v>
                </c:pt>
                <c:pt idx="26">
                  <c:v>204.0</c:v>
                </c:pt>
                <c:pt idx="27">
                  <c:v>205.0</c:v>
                </c:pt>
                <c:pt idx="28">
                  <c:v>206.0</c:v>
                </c:pt>
                <c:pt idx="29">
                  <c:v>207.0</c:v>
                </c:pt>
                <c:pt idx="30">
                  <c:v>208.0</c:v>
                </c:pt>
                <c:pt idx="31">
                  <c:v>209.0</c:v>
                </c:pt>
                <c:pt idx="32">
                  <c:v>210.0</c:v>
                </c:pt>
                <c:pt idx="33">
                  <c:v>211.0</c:v>
                </c:pt>
                <c:pt idx="34">
                  <c:v>212.0</c:v>
                </c:pt>
                <c:pt idx="35">
                  <c:v>213.0</c:v>
                </c:pt>
                <c:pt idx="36">
                  <c:v>214.0</c:v>
                </c:pt>
                <c:pt idx="37">
                  <c:v>215.0</c:v>
                </c:pt>
                <c:pt idx="38">
                  <c:v>216.0</c:v>
                </c:pt>
                <c:pt idx="39">
                  <c:v>217.0</c:v>
                </c:pt>
                <c:pt idx="40">
                  <c:v>218.0</c:v>
                </c:pt>
                <c:pt idx="41">
                  <c:v>219.0</c:v>
                </c:pt>
                <c:pt idx="42">
                  <c:v>220.0</c:v>
                </c:pt>
                <c:pt idx="43">
                  <c:v>221.0</c:v>
                </c:pt>
                <c:pt idx="44">
                  <c:v>222.0</c:v>
                </c:pt>
                <c:pt idx="45">
                  <c:v>223.0</c:v>
                </c:pt>
                <c:pt idx="46">
                  <c:v>224.0</c:v>
                </c:pt>
                <c:pt idx="47">
                  <c:v>225.0</c:v>
                </c:pt>
                <c:pt idx="48">
                  <c:v>226.0</c:v>
                </c:pt>
                <c:pt idx="49">
                  <c:v>227.0</c:v>
                </c:pt>
                <c:pt idx="50">
                  <c:v>228.0</c:v>
                </c:pt>
                <c:pt idx="51">
                  <c:v>229.0</c:v>
                </c:pt>
                <c:pt idx="52">
                  <c:v>230.0</c:v>
                </c:pt>
                <c:pt idx="53">
                  <c:v>231.0</c:v>
                </c:pt>
                <c:pt idx="54">
                  <c:v>232.0</c:v>
                </c:pt>
                <c:pt idx="55">
                  <c:v>233.0</c:v>
                </c:pt>
                <c:pt idx="56">
                  <c:v>234.0</c:v>
                </c:pt>
                <c:pt idx="57">
                  <c:v>235.0</c:v>
                </c:pt>
                <c:pt idx="58">
                  <c:v>236.0</c:v>
                </c:pt>
                <c:pt idx="59">
                  <c:v>237.0</c:v>
                </c:pt>
                <c:pt idx="60">
                  <c:v>238.0</c:v>
                </c:pt>
                <c:pt idx="61">
                  <c:v>239.0</c:v>
                </c:pt>
                <c:pt idx="62">
                  <c:v>240.0</c:v>
                </c:pt>
                <c:pt idx="63">
                  <c:v>241.0</c:v>
                </c:pt>
                <c:pt idx="64">
                  <c:v>242.0</c:v>
                </c:pt>
                <c:pt idx="65">
                  <c:v>243.0</c:v>
                </c:pt>
                <c:pt idx="66">
                  <c:v>244.0</c:v>
                </c:pt>
                <c:pt idx="67">
                  <c:v>245.0</c:v>
                </c:pt>
                <c:pt idx="68">
                  <c:v>246.0</c:v>
                </c:pt>
                <c:pt idx="69">
                  <c:v>247.0</c:v>
                </c:pt>
                <c:pt idx="70">
                  <c:v>248.0</c:v>
                </c:pt>
                <c:pt idx="71">
                  <c:v>249.0</c:v>
                </c:pt>
                <c:pt idx="72">
                  <c:v>250.0</c:v>
                </c:pt>
                <c:pt idx="73">
                  <c:v>251.0</c:v>
                </c:pt>
                <c:pt idx="74">
                  <c:v>252.0</c:v>
                </c:pt>
                <c:pt idx="75">
                  <c:v>253.0</c:v>
                </c:pt>
                <c:pt idx="76">
                  <c:v>254.0</c:v>
                </c:pt>
                <c:pt idx="77">
                  <c:v>255.0</c:v>
                </c:pt>
                <c:pt idx="78">
                  <c:v>256.0</c:v>
                </c:pt>
                <c:pt idx="79">
                  <c:v>257.0</c:v>
                </c:pt>
                <c:pt idx="80">
                  <c:v>258.0</c:v>
                </c:pt>
                <c:pt idx="81">
                  <c:v>259.0</c:v>
                </c:pt>
                <c:pt idx="82">
                  <c:v>260.0</c:v>
                </c:pt>
                <c:pt idx="83">
                  <c:v>261.0</c:v>
                </c:pt>
                <c:pt idx="84">
                  <c:v>262.0</c:v>
                </c:pt>
                <c:pt idx="85">
                  <c:v>263.0</c:v>
                </c:pt>
                <c:pt idx="86">
                  <c:v>264.0</c:v>
                </c:pt>
                <c:pt idx="87">
                  <c:v>265.0</c:v>
                </c:pt>
                <c:pt idx="88">
                  <c:v>266.0</c:v>
                </c:pt>
                <c:pt idx="89">
                  <c:v>267.0</c:v>
                </c:pt>
                <c:pt idx="90">
                  <c:v>268.0</c:v>
                </c:pt>
                <c:pt idx="91">
                  <c:v>269.0</c:v>
                </c:pt>
                <c:pt idx="92">
                  <c:v>270.0</c:v>
                </c:pt>
                <c:pt idx="93">
                  <c:v>271.0</c:v>
                </c:pt>
                <c:pt idx="94">
                  <c:v>272.0</c:v>
                </c:pt>
                <c:pt idx="95">
                  <c:v>273.0</c:v>
                </c:pt>
                <c:pt idx="96">
                  <c:v>274.0</c:v>
                </c:pt>
                <c:pt idx="97">
                  <c:v>275.0</c:v>
                </c:pt>
                <c:pt idx="98">
                  <c:v>276.0</c:v>
                </c:pt>
                <c:pt idx="99">
                  <c:v>277.0</c:v>
                </c:pt>
                <c:pt idx="100">
                  <c:v>278.0</c:v>
                </c:pt>
                <c:pt idx="101">
                  <c:v>279.0</c:v>
                </c:pt>
                <c:pt idx="102">
                  <c:v>280.0</c:v>
                </c:pt>
                <c:pt idx="103">
                  <c:v>281.0</c:v>
                </c:pt>
                <c:pt idx="104">
                  <c:v>282.0</c:v>
                </c:pt>
                <c:pt idx="105">
                  <c:v>283.0</c:v>
                </c:pt>
                <c:pt idx="106">
                  <c:v>284.0</c:v>
                </c:pt>
                <c:pt idx="107">
                  <c:v>285.0</c:v>
                </c:pt>
                <c:pt idx="108">
                  <c:v>286.0</c:v>
                </c:pt>
                <c:pt idx="109">
                  <c:v>287.0</c:v>
                </c:pt>
                <c:pt idx="110">
                  <c:v>288.0</c:v>
                </c:pt>
                <c:pt idx="111">
                  <c:v>289.0</c:v>
                </c:pt>
                <c:pt idx="112">
                  <c:v>290.0</c:v>
                </c:pt>
                <c:pt idx="113">
                  <c:v>291.0</c:v>
                </c:pt>
                <c:pt idx="114">
                  <c:v>292.0</c:v>
                </c:pt>
                <c:pt idx="115">
                  <c:v>293.0</c:v>
                </c:pt>
                <c:pt idx="116">
                  <c:v>294.0</c:v>
                </c:pt>
                <c:pt idx="117">
                  <c:v>295.0</c:v>
                </c:pt>
                <c:pt idx="118">
                  <c:v>296.0</c:v>
                </c:pt>
                <c:pt idx="119">
                  <c:v>297.0</c:v>
                </c:pt>
                <c:pt idx="120">
                  <c:v>298.0</c:v>
                </c:pt>
                <c:pt idx="121">
                  <c:v>299.0</c:v>
                </c:pt>
                <c:pt idx="122">
                  <c:v>300.0</c:v>
                </c:pt>
                <c:pt idx="123">
                  <c:v>301.0</c:v>
                </c:pt>
                <c:pt idx="124">
                  <c:v>302.0</c:v>
                </c:pt>
                <c:pt idx="125">
                  <c:v>303.0</c:v>
                </c:pt>
                <c:pt idx="127">
                  <c:v>304.0</c:v>
                </c:pt>
                <c:pt idx="128">
                  <c:v>305.0</c:v>
                </c:pt>
                <c:pt idx="129">
                  <c:v>306.0</c:v>
                </c:pt>
                <c:pt idx="130">
                  <c:v>307.0</c:v>
                </c:pt>
                <c:pt idx="131">
                  <c:v>308.0</c:v>
                </c:pt>
                <c:pt idx="132">
                  <c:v>309.0</c:v>
                </c:pt>
                <c:pt idx="133">
                  <c:v>310.0</c:v>
                </c:pt>
                <c:pt idx="134">
                  <c:v>311.0</c:v>
                </c:pt>
              </c:numCache>
            </c:numRef>
          </c:xVal>
          <c:yVal>
            <c:numRef>
              <c:f>'depth graphs'!$D$183:$D$317</c:f>
              <c:numCache>
                <c:formatCode>0.00</c:formatCode>
                <c:ptCount val="135"/>
                <c:pt idx="0">
                  <c:v>27.74139993832871</c:v>
                </c:pt>
                <c:pt idx="1">
                  <c:v>25.77786000616713</c:v>
                </c:pt>
                <c:pt idx="3">
                  <c:v>26.62384498480243</c:v>
                </c:pt>
                <c:pt idx="4">
                  <c:v>25.33373860182371</c:v>
                </c:pt>
                <c:pt idx="6">
                  <c:v>25.71082173327347</c:v>
                </c:pt>
                <c:pt idx="8">
                  <c:v>26.18662316476346</c:v>
                </c:pt>
                <c:pt idx="9">
                  <c:v>25.68274061990212</c:v>
                </c:pt>
                <c:pt idx="11">
                  <c:v>26.67371542428505</c:v>
                </c:pt>
                <c:pt idx="13">
                  <c:v>25.99810218978102</c:v>
                </c:pt>
                <c:pt idx="14">
                  <c:v>26.99228362877998</c:v>
                </c:pt>
                <c:pt idx="15">
                  <c:v>25.77660062565171</c:v>
                </c:pt>
                <c:pt idx="17">
                  <c:v>25.92809426229508</c:v>
                </c:pt>
                <c:pt idx="18">
                  <c:v>26.60188524590164</c:v>
                </c:pt>
                <c:pt idx="19">
                  <c:v>26.83848360655739</c:v>
                </c:pt>
                <c:pt idx="21">
                  <c:v>24.23570073761854</c:v>
                </c:pt>
                <c:pt idx="22">
                  <c:v>25.37070600632244</c:v>
                </c:pt>
                <c:pt idx="23">
                  <c:v>24.32876712328767</c:v>
                </c:pt>
                <c:pt idx="25">
                  <c:v>25.03476394849785</c:v>
                </c:pt>
                <c:pt idx="26">
                  <c:v>24.60515021459228</c:v>
                </c:pt>
                <c:pt idx="28">
                  <c:v>24.73976755937342</c:v>
                </c:pt>
                <c:pt idx="30">
                  <c:v>25.25858585858586</c:v>
                </c:pt>
                <c:pt idx="31">
                  <c:v>25.3030303030303</c:v>
                </c:pt>
                <c:pt idx="32">
                  <c:v>25.72727272727273</c:v>
                </c:pt>
                <c:pt idx="34">
                  <c:v>25.70812487650662</c:v>
                </c:pt>
                <c:pt idx="36">
                  <c:v>24.55759899659559</c:v>
                </c:pt>
                <c:pt idx="37">
                  <c:v>24.69557426984411</c:v>
                </c:pt>
                <c:pt idx="39">
                  <c:v>25.08841648590022</c:v>
                </c:pt>
                <c:pt idx="40">
                  <c:v>24.92733188720173</c:v>
                </c:pt>
                <c:pt idx="41">
                  <c:v>24.917136659436</c:v>
                </c:pt>
                <c:pt idx="43">
                  <c:v>27.26518155053974</c:v>
                </c:pt>
                <c:pt idx="44">
                  <c:v>24.35004906771345</c:v>
                </c:pt>
                <c:pt idx="45">
                  <c:v>22.92482826300294</c:v>
                </c:pt>
                <c:pt idx="46">
                  <c:v>22.64180569185476</c:v>
                </c:pt>
                <c:pt idx="48">
                  <c:v>25.63851024637347</c:v>
                </c:pt>
                <c:pt idx="50">
                  <c:v>24.75804579673777</c:v>
                </c:pt>
                <c:pt idx="51">
                  <c:v>25.19910602258469</c:v>
                </c:pt>
                <c:pt idx="53">
                  <c:v>24.60624454148472</c:v>
                </c:pt>
                <c:pt idx="54">
                  <c:v>25.73711790393013</c:v>
                </c:pt>
                <c:pt idx="55">
                  <c:v>23.56157205240175</c:v>
                </c:pt>
                <c:pt idx="57">
                  <c:v>24.64809179879482</c:v>
                </c:pt>
                <c:pt idx="58">
                  <c:v>25.07405230992777</c:v>
                </c:pt>
                <c:pt idx="59">
                  <c:v>25.79427539638446</c:v>
                </c:pt>
                <c:pt idx="61">
                  <c:v>25.56165230837199</c:v>
                </c:pt>
                <c:pt idx="63">
                  <c:v>23.72511195315191</c:v>
                </c:pt>
                <c:pt idx="64">
                  <c:v>24.64691698243196</c:v>
                </c:pt>
                <c:pt idx="66">
                  <c:v>25.28055272727272</c:v>
                </c:pt>
                <c:pt idx="67">
                  <c:v>21.33352727272728</c:v>
                </c:pt>
                <c:pt idx="68">
                  <c:v>23.33556363636363</c:v>
                </c:pt>
                <c:pt idx="70">
                  <c:v>23.79643642241379</c:v>
                </c:pt>
                <c:pt idx="71">
                  <c:v>23.69540948275862</c:v>
                </c:pt>
                <c:pt idx="72">
                  <c:v>24.69547413793102</c:v>
                </c:pt>
                <c:pt idx="74">
                  <c:v>26.57707509881422</c:v>
                </c:pt>
                <c:pt idx="75">
                  <c:v>19.40612648221344</c:v>
                </c:pt>
                <c:pt idx="76">
                  <c:v>24.6020256916996</c:v>
                </c:pt>
                <c:pt idx="77">
                  <c:v>23.39673913043479</c:v>
                </c:pt>
                <c:pt idx="79">
                  <c:v>23.49012080536912</c:v>
                </c:pt>
                <c:pt idx="80">
                  <c:v>23.94604026845637</c:v>
                </c:pt>
                <c:pt idx="81">
                  <c:v>24.16167785234899</c:v>
                </c:pt>
                <c:pt idx="83">
                  <c:v>23.21220293274903</c:v>
                </c:pt>
                <c:pt idx="84">
                  <c:v>23.76538007753245</c:v>
                </c:pt>
                <c:pt idx="86">
                  <c:v>23.71944566652002</c:v>
                </c:pt>
                <c:pt idx="88">
                  <c:v>23.39920704845815</c:v>
                </c:pt>
                <c:pt idx="89">
                  <c:v>23.46607929515419</c:v>
                </c:pt>
                <c:pt idx="90">
                  <c:v>23.77004405286343</c:v>
                </c:pt>
                <c:pt idx="92">
                  <c:v>23.59297354497355</c:v>
                </c:pt>
                <c:pt idx="93">
                  <c:v>24.2015873015873</c:v>
                </c:pt>
                <c:pt idx="94">
                  <c:v>24.21179894179894</c:v>
                </c:pt>
                <c:pt idx="96">
                  <c:v>23.13142857142857</c:v>
                </c:pt>
                <c:pt idx="97">
                  <c:v>22.9504</c:v>
                </c:pt>
                <c:pt idx="98">
                  <c:v>23.11131428571428</c:v>
                </c:pt>
                <c:pt idx="100">
                  <c:v>23.9475054229935</c:v>
                </c:pt>
                <c:pt idx="101">
                  <c:v>24.63112798264642</c:v>
                </c:pt>
                <c:pt idx="102">
                  <c:v>24.21681127982647</c:v>
                </c:pt>
                <c:pt idx="104">
                  <c:v>23.3019495412844</c:v>
                </c:pt>
                <c:pt idx="105">
                  <c:v>23.90366972477063</c:v>
                </c:pt>
                <c:pt idx="106">
                  <c:v>23.36697247706423</c:v>
                </c:pt>
                <c:pt idx="108">
                  <c:v>26.26767326732673</c:v>
                </c:pt>
                <c:pt idx="109">
                  <c:v>23.56782178217822</c:v>
                </c:pt>
                <c:pt idx="110">
                  <c:v>23.63019801980197</c:v>
                </c:pt>
                <c:pt idx="111">
                  <c:v>23.80693069306931</c:v>
                </c:pt>
                <c:pt idx="113">
                  <c:v>23.70590807174888</c:v>
                </c:pt>
                <c:pt idx="114">
                  <c:v>23.57634529147982</c:v>
                </c:pt>
                <c:pt idx="115">
                  <c:v>23.127466367713</c:v>
                </c:pt>
                <c:pt idx="117">
                  <c:v>22.51758519961051</c:v>
                </c:pt>
                <c:pt idx="118">
                  <c:v>22.79639727361246</c:v>
                </c:pt>
                <c:pt idx="119">
                  <c:v>22.77633885102241</c:v>
                </c:pt>
                <c:pt idx="120">
                  <c:v>22.75628042843232</c:v>
                </c:pt>
                <c:pt idx="122">
                  <c:v>21.22921307189542</c:v>
                </c:pt>
                <c:pt idx="123">
                  <c:v>24.38807843137255</c:v>
                </c:pt>
                <c:pt idx="124">
                  <c:v>22.95994771241831</c:v>
                </c:pt>
                <c:pt idx="127">
                  <c:v>22.98878504672897</c:v>
                </c:pt>
                <c:pt idx="128">
                  <c:v>22.41889927310488</c:v>
                </c:pt>
                <c:pt idx="129">
                  <c:v>22.6122533748702</c:v>
                </c:pt>
                <c:pt idx="131">
                  <c:v>22.78296629213483</c:v>
                </c:pt>
                <c:pt idx="132">
                  <c:v>22.62152808988764</c:v>
                </c:pt>
                <c:pt idx="133">
                  <c:v>22.29865168539325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96969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727295533207178"/>
                  <c:y val="0.70979342560497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'depth graphs'!$B$318:$B$748</c:f>
              <c:numCache>
                <c:formatCode>General</c:formatCode>
                <c:ptCount val="431"/>
                <c:pt idx="0">
                  <c:v>312.0</c:v>
                </c:pt>
                <c:pt idx="1">
                  <c:v>313.0</c:v>
                </c:pt>
                <c:pt idx="2">
                  <c:v>314.0</c:v>
                </c:pt>
                <c:pt idx="3">
                  <c:v>315.0</c:v>
                </c:pt>
                <c:pt idx="4">
                  <c:v>316.0</c:v>
                </c:pt>
                <c:pt idx="5">
                  <c:v>317.0</c:v>
                </c:pt>
                <c:pt idx="6">
                  <c:v>318.0</c:v>
                </c:pt>
                <c:pt idx="7">
                  <c:v>319.0</c:v>
                </c:pt>
                <c:pt idx="8">
                  <c:v>320.0</c:v>
                </c:pt>
                <c:pt idx="9">
                  <c:v>321.0</c:v>
                </c:pt>
                <c:pt idx="10">
                  <c:v>322.0</c:v>
                </c:pt>
                <c:pt idx="11">
                  <c:v>323.0</c:v>
                </c:pt>
                <c:pt idx="12">
                  <c:v>324.0</c:v>
                </c:pt>
                <c:pt idx="13">
                  <c:v>325.0</c:v>
                </c:pt>
                <c:pt idx="14">
                  <c:v>326.0</c:v>
                </c:pt>
                <c:pt idx="15">
                  <c:v>327.0</c:v>
                </c:pt>
                <c:pt idx="16">
                  <c:v>328.0</c:v>
                </c:pt>
                <c:pt idx="17">
                  <c:v>329.0</c:v>
                </c:pt>
                <c:pt idx="18">
                  <c:v>330.0</c:v>
                </c:pt>
                <c:pt idx="19">
                  <c:v>331.0</c:v>
                </c:pt>
                <c:pt idx="20">
                  <c:v>332.0</c:v>
                </c:pt>
                <c:pt idx="21">
                  <c:v>333.0</c:v>
                </c:pt>
                <c:pt idx="22">
                  <c:v>334.0</c:v>
                </c:pt>
                <c:pt idx="23">
                  <c:v>335.0</c:v>
                </c:pt>
                <c:pt idx="24">
                  <c:v>336.0</c:v>
                </c:pt>
                <c:pt idx="25">
                  <c:v>337.0</c:v>
                </c:pt>
                <c:pt idx="26">
                  <c:v>338.0</c:v>
                </c:pt>
                <c:pt idx="27">
                  <c:v>339.0</c:v>
                </c:pt>
                <c:pt idx="28">
                  <c:v>340.0</c:v>
                </c:pt>
                <c:pt idx="29">
                  <c:v>341.0</c:v>
                </c:pt>
                <c:pt idx="30">
                  <c:v>342.0</c:v>
                </c:pt>
                <c:pt idx="31">
                  <c:v>343.0</c:v>
                </c:pt>
                <c:pt idx="32">
                  <c:v>344.0</c:v>
                </c:pt>
                <c:pt idx="33">
                  <c:v>345.0</c:v>
                </c:pt>
                <c:pt idx="34">
                  <c:v>346.0</c:v>
                </c:pt>
                <c:pt idx="35">
                  <c:v>347.0</c:v>
                </c:pt>
                <c:pt idx="36">
                  <c:v>348.0</c:v>
                </c:pt>
                <c:pt idx="37">
                  <c:v>349.0</c:v>
                </c:pt>
                <c:pt idx="38">
                  <c:v>350.0</c:v>
                </c:pt>
                <c:pt idx="39">
                  <c:v>351.0</c:v>
                </c:pt>
                <c:pt idx="40">
                  <c:v>352.0</c:v>
                </c:pt>
                <c:pt idx="41">
                  <c:v>353.0</c:v>
                </c:pt>
                <c:pt idx="42">
                  <c:v>354.0</c:v>
                </c:pt>
                <c:pt idx="43">
                  <c:v>355.0</c:v>
                </c:pt>
                <c:pt idx="44">
                  <c:v>356.0</c:v>
                </c:pt>
                <c:pt idx="45">
                  <c:v>357.0</c:v>
                </c:pt>
                <c:pt idx="46">
                  <c:v>358.0</c:v>
                </c:pt>
                <c:pt idx="47">
                  <c:v>359.0</c:v>
                </c:pt>
                <c:pt idx="48">
                  <c:v>360.0</c:v>
                </c:pt>
                <c:pt idx="49">
                  <c:v>361.0</c:v>
                </c:pt>
                <c:pt idx="50">
                  <c:v>362.0</c:v>
                </c:pt>
                <c:pt idx="52">
                  <c:v>363.0</c:v>
                </c:pt>
                <c:pt idx="53">
                  <c:v>364.0</c:v>
                </c:pt>
                <c:pt idx="54">
                  <c:v>365.0</c:v>
                </c:pt>
                <c:pt idx="55">
                  <c:v>366.0</c:v>
                </c:pt>
                <c:pt idx="56">
                  <c:v>367.0</c:v>
                </c:pt>
                <c:pt idx="57">
                  <c:v>368.0</c:v>
                </c:pt>
                <c:pt idx="58">
                  <c:v>369.0</c:v>
                </c:pt>
                <c:pt idx="59">
                  <c:v>370.0</c:v>
                </c:pt>
                <c:pt idx="61">
                  <c:v>371.0</c:v>
                </c:pt>
                <c:pt idx="62">
                  <c:v>372.0</c:v>
                </c:pt>
                <c:pt idx="63">
                  <c:v>373.0</c:v>
                </c:pt>
                <c:pt idx="64">
                  <c:v>374.0</c:v>
                </c:pt>
                <c:pt idx="65">
                  <c:v>375.0</c:v>
                </c:pt>
                <c:pt idx="66">
                  <c:v>376.0</c:v>
                </c:pt>
                <c:pt idx="67">
                  <c:v>377.0</c:v>
                </c:pt>
                <c:pt idx="68">
                  <c:v>378.0</c:v>
                </c:pt>
                <c:pt idx="69">
                  <c:v>379.0</c:v>
                </c:pt>
                <c:pt idx="70">
                  <c:v>380.0</c:v>
                </c:pt>
                <c:pt idx="71">
                  <c:v>381.0</c:v>
                </c:pt>
                <c:pt idx="72">
                  <c:v>382.0</c:v>
                </c:pt>
                <c:pt idx="73">
                  <c:v>383.0</c:v>
                </c:pt>
                <c:pt idx="74">
                  <c:v>384.0</c:v>
                </c:pt>
                <c:pt idx="75">
                  <c:v>385.0</c:v>
                </c:pt>
                <c:pt idx="76">
                  <c:v>386.0</c:v>
                </c:pt>
                <c:pt idx="77">
                  <c:v>387.0</c:v>
                </c:pt>
                <c:pt idx="78">
                  <c:v>388.0</c:v>
                </c:pt>
                <c:pt idx="79">
                  <c:v>389.0</c:v>
                </c:pt>
                <c:pt idx="80">
                  <c:v>390.0</c:v>
                </c:pt>
                <c:pt idx="81">
                  <c:v>391.0</c:v>
                </c:pt>
                <c:pt idx="82">
                  <c:v>392.0</c:v>
                </c:pt>
                <c:pt idx="83">
                  <c:v>393.0</c:v>
                </c:pt>
                <c:pt idx="84">
                  <c:v>394.0</c:v>
                </c:pt>
                <c:pt idx="86">
                  <c:v>395.0</c:v>
                </c:pt>
                <c:pt idx="87">
                  <c:v>396.0</c:v>
                </c:pt>
                <c:pt idx="88">
                  <c:v>397.0</c:v>
                </c:pt>
                <c:pt idx="89">
                  <c:v>398.0</c:v>
                </c:pt>
                <c:pt idx="90">
                  <c:v>399.0</c:v>
                </c:pt>
                <c:pt idx="91">
                  <c:v>400.0</c:v>
                </c:pt>
                <c:pt idx="92">
                  <c:v>401.0</c:v>
                </c:pt>
                <c:pt idx="93">
                  <c:v>402.0</c:v>
                </c:pt>
                <c:pt idx="94">
                  <c:v>403.0</c:v>
                </c:pt>
                <c:pt idx="95">
                  <c:v>404.0</c:v>
                </c:pt>
                <c:pt idx="96">
                  <c:v>405.0</c:v>
                </c:pt>
                <c:pt idx="97">
                  <c:v>406.0</c:v>
                </c:pt>
                <c:pt idx="98">
                  <c:v>407.0</c:v>
                </c:pt>
                <c:pt idx="99">
                  <c:v>408.0</c:v>
                </c:pt>
                <c:pt idx="100">
                  <c:v>409.0</c:v>
                </c:pt>
                <c:pt idx="101">
                  <c:v>410.0</c:v>
                </c:pt>
                <c:pt idx="102">
                  <c:v>411.0</c:v>
                </c:pt>
                <c:pt idx="103">
                  <c:v>412.0</c:v>
                </c:pt>
                <c:pt idx="104">
                  <c:v>413.0</c:v>
                </c:pt>
                <c:pt idx="106">
                  <c:v>414.0</c:v>
                </c:pt>
                <c:pt idx="107">
                  <c:v>415.0</c:v>
                </c:pt>
                <c:pt idx="108">
                  <c:v>416.0</c:v>
                </c:pt>
                <c:pt idx="109">
                  <c:v>417.0</c:v>
                </c:pt>
                <c:pt idx="110">
                  <c:v>418.0</c:v>
                </c:pt>
                <c:pt idx="111">
                  <c:v>419.0</c:v>
                </c:pt>
                <c:pt idx="112">
                  <c:v>420.0</c:v>
                </c:pt>
                <c:pt idx="113">
                  <c:v>421.0</c:v>
                </c:pt>
                <c:pt idx="114">
                  <c:v>422.0</c:v>
                </c:pt>
                <c:pt idx="115">
                  <c:v>423.0</c:v>
                </c:pt>
                <c:pt idx="116">
                  <c:v>424.0</c:v>
                </c:pt>
                <c:pt idx="117">
                  <c:v>425.0</c:v>
                </c:pt>
                <c:pt idx="118">
                  <c:v>426.0</c:v>
                </c:pt>
                <c:pt idx="119">
                  <c:v>427.0</c:v>
                </c:pt>
                <c:pt idx="120">
                  <c:v>428.0</c:v>
                </c:pt>
                <c:pt idx="121">
                  <c:v>429.0</c:v>
                </c:pt>
                <c:pt idx="122">
                  <c:v>430.0</c:v>
                </c:pt>
                <c:pt idx="123">
                  <c:v>431.0</c:v>
                </c:pt>
                <c:pt idx="124">
                  <c:v>432.0</c:v>
                </c:pt>
                <c:pt idx="125">
                  <c:v>433.0</c:v>
                </c:pt>
                <c:pt idx="126">
                  <c:v>434.0</c:v>
                </c:pt>
                <c:pt idx="127">
                  <c:v>435.0</c:v>
                </c:pt>
                <c:pt idx="128">
                  <c:v>436.0</c:v>
                </c:pt>
                <c:pt idx="129">
                  <c:v>437.0</c:v>
                </c:pt>
                <c:pt idx="130">
                  <c:v>438.0</c:v>
                </c:pt>
                <c:pt idx="131">
                  <c:v>439.0</c:v>
                </c:pt>
                <c:pt idx="132">
                  <c:v>440.0</c:v>
                </c:pt>
                <c:pt idx="133">
                  <c:v>441.0</c:v>
                </c:pt>
                <c:pt idx="134">
                  <c:v>442.0</c:v>
                </c:pt>
                <c:pt idx="135">
                  <c:v>443.0</c:v>
                </c:pt>
                <c:pt idx="136">
                  <c:v>444.0</c:v>
                </c:pt>
                <c:pt idx="137">
                  <c:v>445.0</c:v>
                </c:pt>
                <c:pt idx="138">
                  <c:v>446.0</c:v>
                </c:pt>
                <c:pt idx="139">
                  <c:v>447.0</c:v>
                </c:pt>
                <c:pt idx="140">
                  <c:v>448.0</c:v>
                </c:pt>
                <c:pt idx="141">
                  <c:v>449.0</c:v>
                </c:pt>
                <c:pt idx="142">
                  <c:v>450.0</c:v>
                </c:pt>
                <c:pt idx="143">
                  <c:v>451.0</c:v>
                </c:pt>
                <c:pt idx="144">
                  <c:v>452.0</c:v>
                </c:pt>
                <c:pt idx="145">
                  <c:v>453.0</c:v>
                </c:pt>
                <c:pt idx="146">
                  <c:v>454.0</c:v>
                </c:pt>
                <c:pt idx="147">
                  <c:v>455.0</c:v>
                </c:pt>
                <c:pt idx="148">
                  <c:v>456.0</c:v>
                </c:pt>
                <c:pt idx="149">
                  <c:v>457.0</c:v>
                </c:pt>
                <c:pt idx="151">
                  <c:v>458.0</c:v>
                </c:pt>
                <c:pt idx="152">
                  <c:v>459.0</c:v>
                </c:pt>
                <c:pt idx="153">
                  <c:v>460.0</c:v>
                </c:pt>
                <c:pt idx="154">
                  <c:v>461.0</c:v>
                </c:pt>
                <c:pt idx="155">
                  <c:v>462.0</c:v>
                </c:pt>
                <c:pt idx="156">
                  <c:v>463.0</c:v>
                </c:pt>
                <c:pt idx="157">
                  <c:v>464.0</c:v>
                </c:pt>
                <c:pt idx="158">
                  <c:v>465.0</c:v>
                </c:pt>
                <c:pt idx="159">
                  <c:v>466.0</c:v>
                </c:pt>
                <c:pt idx="160">
                  <c:v>467.0</c:v>
                </c:pt>
                <c:pt idx="161">
                  <c:v>468.0</c:v>
                </c:pt>
                <c:pt idx="162">
                  <c:v>469.0</c:v>
                </c:pt>
                <c:pt idx="163">
                  <c:v>470.0</c:v>
                </c:pt>
                <c:pt idx="164">
                  <c:v>471.0</c:v>
                </c:pt>
                <c:pt idx="165">
                  <c:v>472.0</c:v>
                </c:pt>
                <c:pt idx="166">
                  <c:v>473.0</c:v>
                </c:pt>
                <c:pt idx="167">
                  <c:v>474.0</c:v>
                </c:pt>
                <c:pt idx="168">
                  <c:v>475.0</c:v>
                </c:pt>
                <c:pt idx="169">
                  <c:v>476.0</c:v>
                </c:pt>
                <c:pt idx="170">
                  <c:v>477.0</c:v>
                </c:pt>
                <c:pt idx="171">
                  <c:v>478.0</c:v>
                </c:pt>
                <c:pt idx="172">
                  <c:v>479.0</c:v>
                </c:pt>
                <c:pt idx="173">
                  <c:v>480.0</c:v>
                </c:pt>
                <c:pt idx="174">
                  <c:v>481.0</c:v>
                </c:pt>
                <c:pt idx="175">
                  <c:v>482.0</c:v>
                </c:pt>
                <c:pt idx="176">
                  <c:v>483.0</c:v>
                </c:pt>
                <c:pt idx="177">
                  <c:v>484.0</c:v>
                </c:pt>
                <c:pt idx="178">
                  <c:v>485.0</c:v>
                </c:pt>
                <c:pt idx="179">
                  <c:v>486.0</c:v>
                </c:pt>
                <c:pt idx="180">
                  <c:v>487.0</c:v>
                </c:pt>
                <c:pt idx="181">
                  <c:v>488.0</c:v>
                </c:pt>
                <c:pt idx="182">
                  <c:v>489.0</c:v>
                </c:pt>
                <c:pt idx="183">
                  <c:v>490.0</c:v>
                </c:pt>
                <c:pt idx="184">
                  <c:v>491.0</c:v>
                </c:pt>
                <c:pt idx="185">
                  <c:v>492.0</c:v>
                </c:pt>
                <c:pt idx="186">
                  <c:v>493.0</c:v>
                </c:pt>
                <c:pt idx="187">
                  <c:v>494.0</c:v>
                </c:pt>
                <c:pt idx="188">
                  <c:v>495.0</c:v>
                </c:pt>
                <c:pt idx="189">
                  <c:v>496.0</c:v>
                </c:pt>
                <c:pt idx="190">
                  <c:v>497.0</c:v>
                </c:pt>
                <c:pt idx="191">
                  <c:v>498.0</c:v>
                </c:pt>
                <c:pt idx="192">
                  <c:v>499.0</c:v>
                </c:pt>
                <c:pt idx="193">
                  <c:v>500.0</c:v>
                </c:pt>
                <c:pt idx="194">
                  <c:v>501.0</c:v>
                </c:pt>
                <c:pt idx="195">
                  <c:v>502.0</c:v>
                </c:pt>
                <c:pt idx="196">
                  <c:v>503.0</c:v>
                </c:pt>
                <c:pt idx="197">
                  <c:v>504.0</c:v>
                </c:pt>
                <c:pt idx="198">
                  <c:v>505.0</c:v>
                </c:pt>
                <c:pt idx="199">
                  <c:v>506.0</c:v>
                </c:pt>
                <c:pt idx="200">
                  <c:v>507.0</c:v>
                </c:pt>
                <c:pt idx="201">
                  <c:v>508.0</c:v>
                </c:pt>
                <c:pt idx="202">
                  <c:v>509.0</c:v>
                </c:pt>
                <c:pt idx="203">
                  <c:v>510.0</c:v>
                </c:pt>
                <c:pt idx="204">
                  <c:v>511.0</c:v>
                </c:pt>
                <c:pt idx="205">
                  <c:v>512.0</c:v>
                </c:pt>
                <c:pt idx="206">
                  <c:v>513.0</c:v>
                </c:pt>
                <c:pt idx="207">
                  <c:v>514.0</c:v>
                </c:pt>
                <c:pt idx="208">
                  <c:v>515.0</c:v>
                </c:pt>
                <c:pt idx="209">
                  <c:v>516.0</c:v>
                </c:pt>
                <c:pt idx="210">
                  <c:v>517.0</c:v>
                </c:pt>
                <c:pt idx="211">
                  <c:v>518.0</c:v>
                </c:pt>
                <c:pt idx="212">
                  <c:v>519.0</c:v>
                </c:pt>
                <c:pt idx="213">
                  <c:v>520.0</c:v>
                </c:pt>
                <c:pt idx="214">
                  <c:v>521.0</c:v>
                </c:pt>
                <c:pt idx="215">
                  <c:v>522.0</c:v>
                </c:pt>
                <c:pt idx="216">
                  <c:v>523.0</c:v>
                </c:pt>
                <c:pt idx="217">
                  <c:v>524.0</c:v>
                </c:pt>
                <c:pt idx="218">
                  <c:v>525.0</c:v>
                </c:pt>
                <c:pt idx="219">
                  <c:v>526.0</c:v>
                </c:pt>
                <c:pt idx="220">
                  <c:v>527.0</c:v>
                </c:pt>
                <c:pt idx="221">
                  <c:v>528.0</c:v>
                </c:pt>
                <c:pt idx="222">
                  <c:v>529.0</c:v>
                </c:pt>
                <c:pt idx="223">
                  <c:v>530.0</c:v>
                </c:pt>
                <c:pt idx="224">
                  <c:v>531.0</c:v>
                </c:pt>
                <c:pt idx="225">
                  <c:v>532.0</c:v>
                </c:pt>
                <c:pt idx="226">
                  <c:v>533.0</c:v>
                </c:pt>
                <c:pt idx="227">
                  <c:v>534.0</c:v>
                </c:pt>
                <c:pt idx="228">
                  <c:v>535.0</c:v>
                </c:pt>
                <c:pt idx="229">
                  <c:v>536.0</c:v>
                </c:pt>
                <c:pt idx="230">
                  <c:v>537.0</c:v>
                </c:pt>
                <c:pt idx="231">
                  <c:v>538.0</c:v>
                </c:pt>
                <c:pt idx="232">
                  <c:v>539.0</c:v>
                </c:pt>
                <c:pt idx="233">
                  <c:v>540.0</c:v>
                </c:pt>
                <c:pt idx="234">
                  <c:v>541.0</c:v>
                </c:pt>
                <c:pt idx="235">
                  <c:v>542.0</c:v>
                </c:pt>
                <c:pt idx="236">
                  <c:v>543.0</c:v>
                </c:pt>
                <c:pt idx="237">
                  <c:v>544.0</c:v>
                </c:pt>
                <c:pt idx="238">
                  <c:v>545.0</c:v>
                </c:pt>
                <c:pt idx="239">
                  <c:v>546.0</c:v>
                </c:pt>
                <c:pt idx="241">
                  <c:v>547.0</c:v>
                </c:pt>
                <c:pt idx="242">
                  <c:v>548.0</c:v>
                </c:pt>
                <c:pt idx="243">
                  <c:v>549.0</c:v>
                </c:pt>
                <c:pt idx="244">
                  <c:v>550.0</c:v>
                </c:pt>
                <c:pt idx="245">
                  <c:v>551.0</c:v>
                </c:pt>
                <c:pt idx="246">
                  <c:v>552.0</c:v>
                </c:pt>
                <c:pt idx="247">
                  <c:v>553.0</c:v>
                </c:pt>
                <c:pt idx="248">
                  <c:v>554.0</c:v>
                </c:pt>
                <c:pt idx="249">
                  <c:v>555.0</c:v>
                </c:pt>
                <c:pt idx="250">
                  <c:v>556.0</c:v>
                </c:pt>
                <c:pt idx="251">
                  <c:v>557.0</c:v>
                </c:pt>
                <c:pt idx="252">
                  <c:v>558.0</c:v>
                </c:pt>
                <c:pt idx="253">
                  <c:v>559.0</c:v>
                </c:pt>
                <c:pt idx="254">
                  <c:v>560.0</c:v>
                </c:pt>
                <c:pt idx="255">
                  <c:v>561.0</c:v>
                </c:pt>
                <c:pt idx="256">
                  <c:v>562.0</c:v>
                </c:pt>
                <c:pt idx="257">
                  <c:v>563.0</c:v>
                </c:pt>
                <c:pt idx="258">
                  <c:v>564.0</c:v>
                </c:pt>
                <c:pt idx="259">
                  <c:v>565.0</c:v>
                </c:pt>
                <c:pt idx="260">
                  <c:v>566.0</c:v>
                </c:pt>
                <c:pt idx="261">
                  <c:v>567.0</c:v>
                </c:pt>
                <c:pt idx="262">
                  <c:v>568.0</c:v>
                </c:pt>
                <c:pt idx="263">
                  <c:v>569.0</c:v>
                </c:pt>
                <c:pt idx="264">
                  <c:v>570.0</c:v>
                </c:pt>
                <c:pt idx="265">
                  <c:v>571.0</c:v>
                </c:pt>
                <c:pt idx="266">
                  <c:v>572.0</c:v>
                </c:pt>
                <c:pt idx="267">
                  <c:v>573.0</c:v>
                </c:pt>
                <c:pt idx="268">
                  <c:v>574.0</c:v>
                </c:pt>
                <c:pt idx="269">
                  <c:v>575.0</c:v>
                </c:pt>
                <c:pt idx="270">
                  <c:v>576.0</c:v>
                </c:pt>
                <c:pt idx="271">
                  <c:v>577.0</c:v>
                </c:pt>
                <c:pt idx="272">
                  <c:v>578.0</c:v>
                </c:pt>
                <c:pt idx="273">
                  <c:v>579.0</c:v>
                </c:pt>
                <c:pt idx="274">
                  <c:v>580.0</c:v>
                </c:pt>
                <c:pt idx="275">
                  <c:v>581.0</c:v>
                </c:pt>
                <c:pt idx="276">
                  <c:v>582.0</c:v>
                </c:pt>
                <c:pt idx="277">
                  <c:v>583.0</c:v>
                </c:pt>
                <c:pt idx="278">
                  <c:v>584.0</c:v>
                </c:pt>
                <c:pt idx="279">
                  <c:v>585.0</c:v>
                </c:pt>
                <c:pt idx="280">
                  <c:v>586.0</c:v>
                </c:pt>
                <c:pt idx="281">
                  <c:v>587.0</c:v>
                </c:pt>
                <c:pt idx="282">
                  <c:v>588.0</c:v>
                </c:pt>
                <c:pt idx="283">
                  <c:v>589.0</c:v>
                </c:pt>
                <c:pt idx="284">
                  <c:v>590.0</c:v>
                </c:pt>
                <c:pt idx="285">
                  <c:v>591.0</c:v>
                </c:pt>
                <c:pt idx="286">
                  <c:v>592.0</c:v>
                </c:pt>
                <c:pt idx="287">
                  <c:v>593.0</c:v>
                </c:pt>
                <c:pt idx="288">
                  <c:v>594.0</c:v>
                </c:pt>
                <c:pt idx="289">
                  <c:v>595.0</c:v>
                </c:pt>
                <c:pt idx="290">
                  <c:v>596.0</c:v>
                </c:pt>
                <c:pt idx="291">
                  <c:v>597.0</c:v>
                </c:pt>
                <c:pt idx="292">
                  <c:v>598.0</c:v>
                </c:pt>
                <c:pt idx="293">
                  <c:v>599.0</c:v>
                </c:pt>
                <c:pt idx="294">
                  <c:v>600.0</c:v>
                </c:pt>
                <c:pt idx="295">
                  <c:v>601.0</c:v>
                </c:pt>
                <c:pt idx="296">
                  <c:v>602.0</c:v>
                </c:pt>
                <c:pt idx="297">
                  <c:v>603.0</c:v>
                </c:pt>
                <c:pt idx="298">
                  <c:v>604.0</c:v>
                </c:pt>
                <c:pt idx="299">
                  <c:v>605.0</c:v>
                </c:pt>
                <c:pt idx="300">
                  <c:v>606.0</c:v>
                </c:pt>
                <c:pt idx="301">
                  <c:v>607.0</c:v>
                </c:pt>
                <c:pt idx="302">
                  <c:v>608.0</c:v>
                </c:pt>
                <c:pt idx="303">
                  <c:v>609.0</c:v>
                </c:pt>
                <c:pt idx="304">
                  <c:v>610.0</c:v>
                </c:pt>
                <c:pt idx="305">
                  <c:v>611.0</c:v>
                </c:pt>
                <c:pt idx="306">
                  <c:v>612.0</c:v>
                </c:pt>
                <c:pt idx="307">
                  <c:v>613.0</c:v>
                </c:pt>
                <c:pt idx="308">
                  <c:v>614.0</c:v>
                </c:pt>
                <c:pt idx="309">
                  <c:v>615.0</c:v>
                </c:pt>
                <c:pt idx="310">
                  <c:v>616.0</c:v>
                </c:pt>
                <c:pt idx="311">
                  <c:v>617.0</c:v>
                </c:pt>
                <c:pt idx="312">
                  <c:v>618.0</c:v>
                </c:pt>
                <c:pt idx="313">
                  <c:v>619.0</c:v>
                </c:pt>
                <c:pt idx="314">
                  <c:v>620.0</c:v>
                </c:pt>
                <c:pt idx="315">
                  <c:v>621.0</c:v>
                </c:pt>
                <c:pt idx="316">
                  <c:v>622.0</c:v>
                </c:pt>
                <c:pt idx="317">
                  <c:v>623.0</c:v>
                </c:pt>
                <c:pt idx="318">
                  <c:v>624.0</c:v>
                </c:pt>
                <c:pt idx="319">
                  <c:v>625.0</c:v>
                </c:pt>
                <c:pt idx="320">
                  <c:v>626.0</c:v>
                </c:pt>
                <c:pt idx="321">
                  <c:v>627.0</c:v>
                </c:pt>
                <c:pt idx="322">
                  <c:v>628.0</c:v>
                </c:pt>
                <c:pt idx="323">
                  <c:v>629.0</c:v>
                </c:pt>
                <c:pt idx="324">
                  <c:v>630.0</c:v>
                </c:pt>
                <c:pt idx="325">
                  <c:v>631.0</c:v>
                </c:pt>
                <c:pt idx="326">
                  <c:v>632.0</c:v>
                </c:pt>
                <c:pt idx="327">
                  <c:v>633.0</c:v>
                </c:pt>
                <c:pt idx="328">
                  <c:v>634.0</c:v>
                </c:pt>
                <c:pt idx="329">
                  <c:v>635.0</c:v>
                </c:pt>
                <c:pt idx="330">
                  <c:v>636.0</c:v>
                </c:pt>
                <c:pt idx="331">
                  <c:v>637.0</c:v>
                </c:pt>
                <c:pt idx="332">
                  <c:v>638.0</c:v>
                </c:pt>
                <c:pt idx="333">
                  <c:v>639.0</c:v>
                </c:pt>
                <c:pt idx="334">
                  <c:v>640.0</c:v>
                </c:pt>
                <c:pt idx="335">
                  <c:v>641.0</c:v>
                </c:pt>
                <c:pt idx="336">
                  <c:v>642.0</c:v>
                </c:pt>
                <c:pt idx="337">
                  <c:v>643.0</c:v>
                </c:pt>
                <c:pt idx="338">
                  <c:v>644.0</c:v>
                </c:pt>
                <c:pt idx="339">
                  <c:v>645.0</c:v>
                </c:pt>
                <c:pt idx="340">
                  <c:v>646.0</c:v>
                </c:pt>
                <c:pt idx="341">
                  <c:v>647.0</c:v>
                </c:pt>
                <c:pt idx="342">
                  <c:v>648.0</c:v>
                </c:pt>
                <c:pt idx="343">
                  <c:v>649.0</c:v>
                </c:pt>
                <c:pt idx="344">
                  <c:v>650.0</c:v>
                </c:pt>
                <c:pt idx="345">
                  <c:v>651.0</c:v>
                </c:pt>
                <c:pt idx="346">
                  <c:v>652.0</c:v>
                </c:pt>
                <c:pt idx="347">
                  <c:v>653.0</c:v>
                </c:pt>
                <c:pt idx="348">
                  <c:v>654.0</c:v>
                </c:pt>
                <c:pt idx="349">
                  <c:v>655.0</c:v>
                </c:pt>
                <c:pt idx="350">
                  <c:v>656.0</c:v>
                </c:pt>
                <c:pt idx="351">
                  <c:v>657.0</c:v>
                </c:pt>
                <c:pt idx="352">
                  <c:v>658.0</c:v>
                </c:pt>
                <c:pt idx="353">
                  <c:v>659.0</c:v>
                </c:pt>
                <c:pt idx="354">
                  <c:v>660.0</c:v>
                </c:pt>
                <c:pt idx="355">
                  <c:v>661.0</c:v>
                </c:pt>
                <c:pt idx="356">
                  <c:v>662.0</c:v>
                </c:pt>
                <c:pt idx="357">
                  <c:v>663.0</c:v>
                </c:pt>
                <c:pt idx="358">
                  <c:v>664.0</c:v>
                </c:pt>
                <c:pt idx="359">
                  <c:v>665.0</c:v>
                </c:pt>
                <c:pt idx="360">
                  <c:v>666.0</c:v>
                </c:pt>
                <c:pt idx="361">
                  <c:v>667.0</c:v>
                </c:pt>
                <c:pt idx="362">
                  <c:v>668.0</c:v>
                </c:pt>
                <c:pt idx="363">
                  <c:v>669.0</c:v>
                </c:pt>
                <c:pt idx="364">
                  <c:v>670.0</c:v>
                </c:pt>
                <c:pt idx="365">
                  <c:v>671.0</c:v>
                </c:pt>
                <c:pt idx="366">
                  <c:v>672.0</c:v>
                </c:pt>
                <c:pt idx="367">
                  <c:v>673.0</c:v>
                </c:pt>
                <c:pt idx="368">
                  <c:v>674.0</c:v>
                </c:pt>
                <c:pt idx="369">
                  <c:v>675.0</c:v>
                </c:pt>
                <c:pt idx="370">
                  <c:v>676.0</c:v>
                </c:pt>
                <c:pt idx="371">
                  <c:v>677.0</c:v>
                </c:pt>
                <c:pt idx="372">
                  <c:v>678.0</c:v>
                </c:pt>
                <c:pt idx="373">
                  <c:v>679.0</c:v>
                </c:pt>
                <c:pt idx="374">
                  <c:v>680.0</c:v>
                </c:pt>
                <c:pt idx="375">
                  <c:v>681.0</c:v>
                </c:pt>
                <c:pt idx="376">
                  <c:v>682.0</c:v>
                </c:pt>
                <c:pt idx="377">
                  <c:v>683.0</c:v>
                </c:pt>
                <c:pt idx="378">
                  <c:v>684.0</c:v>
                </c:pt>
                <c:pt idx="380">
                  <c:v>685.0</c:v>
                </c:pt>
                <c:pt idx="381">
                  <c:v>686.0</c:v>
                </c:pt>
                <c:pt idx="382">
                  <c:v>687.0</c:v>
                </c:pt>
                <c:pt idx="383">
                  <c:v>688.0</c:v>
                </c:pt>
                <c:pt idx="384">
                  <c:v>689.0</c:v>
                </c:pt>
                <c:pt idx="385">
                  <c:v>690.0</c:v>
                </c:pt>
                <c:pt idx="386">
                  <c:v>691.0</c:v>
                </c:pt>
                <c:pt idx="387">
                  <c:v>692.0</c:v>
                </c:pt>
                <c:pt idx="388">
                  <c:v>693.0</c:v>
                </c:pt>
                <c:pt idx="389">
                  <c:v>694.0</c:v>
                </c:pt>
                <c:pt idx="390">
                  <c:v>695.0</c:v>
                </c:pt>
                <c:pt idx="391">
                  <c:v>696.0</c:v>
                </c:pt>
                <c:pt idx="392">
                  <c:v>697.0</c:v>
                </c:pt>
                <c:pt idx="393">
                  <c:v>698.0</c:v>
                </c:pt>
                <c:pt idx="394">
                  <c:v>699.0</c:v>
                </c:pt>
                <c:pt idx="395">
                  <c:v>700.0</c:v>
                </c:pt>
                <c:pt idx="396">
                  <c:v>701.0</c:v>
                </c:pt>
                <c:pt idx="397">
                  <c:v>702.0</c:v>
                </c:pt>
                <c:pt idx="398">
                  <c:v>703.0</c:v>
                </c:pt>
                <c:pt idx="399">
                  <c:v>704.0</c:v>
                </c:pt>
                <c:pt idx="400">
                  <c:v>705.0</c:v>
                </c:pt>
                <c:pt idx="401">
                  <c:v>706.0</c:v>
                </c:pt>
                <c:pt idx="402">
                  <c:v>707.0</c:v>
                </c:pt>
                <c:pt idx="403">
                  <c:v>708.0</c:v>
                </c:pt>
                <c:pt idx="404">
                  <c:v>709.0</c:v>
                </c:pt>
                <c:pt idx="405">
                  <c:v>710.0</c:v>
                </c:pt>
                <c:pt idx="406">
                  <c:v>711.0</c:v>
                </c:pt>
                <c:pt idx="407">
                  <c:v>712.0</c:v>
                </c:pt>
                <c:pt idx="408">
                  <c:v>713.0</c:v>
                </c:pt>
                <c:pt idx="409">
                  <c:v>714.0</c:v>
                </c:pt>
                <c:pt idx="410">
                  <c:v>715.0</c:v>
                </c:pt>
                <c:pt idx="411">
                  <c:v>716.0</c:v>
                </c:pt>
                <c:pt idx="412">
                  <c:v>717.0</c:v>
                </c:pt>
                <c:pt idx="413">
                  <c:v>718.0</c:v>
                </c:pt>
                <c:pt idx="414">
                  <c:v>719.0</c:v>
                </c:pt>
                <c:pt idx="415">
                  <c:v>720.0</c:v>
                </c:pt>
                <c:pt idx="416">
                  <c:v>721.0</c:v>
                </c:pt>
                <c:pt idx="417">
                  <c:v>722.0</c:v>
                </c:pt>
                <c:pt idx="418">
                  <c:v>723.0</c:v>
                </c:pt>
                <c:pt idx="419">
                  <c:v>724.0</c:v>
                </c:pt>
                <c:pt idx="420">
                  <c:v>725.0</c:v>
                </c:pt>
                <c:pt idx="421">
                  <c:v>726.0</c:v>
                </c:pt>
                <c:pt idx="422">
                  <c:v>727.0</c:v>
                </c:pt>
                <c:pt idx="423">
                  <c:v>728.0</c:v>
                </c:pt>
                <c:pt idx="424">
                  <c:v>729.0</c:v>
                </c:pt>
                <c:pt idx="425">
                  <c:v>730.0</c:v>
                </c:pt>
                <c:pt idx="426">
                  <c:v>731.0</c:v>
                </c:pt>
                <c:pt idx="427">
                  <c:v>732.0</c:v>
                </c:pt>
                <c:pt idx="428">
                  <c:v>733.0</c:v>
                </c:pt>
                <c:pt idx="429">
                  <c:v>734.0</c:v>
                </c:pt>
                <c:pt idx="430">
                  <c:v>735.0</c:v>
                </c:pt>
              </c:numCache>
            </c:numRef>
          </c:xVal>
          <c:yVal>
            <c:numRef>
              <c:f>'depth graphs'!$D$318:$D$748</c:f>
              <c:numCache>
                <c:formatCode>0.00</c:formatCode>
                <c:ptCount val="431"/>
                <c:pt idx="0">
                  <c:v>22.30244536940687</c:v>
                </c:pt>
                <c:pt idx="1">
                  <c:v>22.0614464099896</c:v>
                </c:pt>
                <c:pt idx="2">
                  <c:v>22.4028616024974</c:v>
                </c:pt>
                <c:pt idx="3">
                  <c:v>22.49323621227888</c:v>
                </c:pt>
                <c:pt idx="5">
                  <c:v>22.45648267008986</c:v>
                </c:pt>
                <c:pt idx="6">
                  <c:v>23.1578947368421</c:v>
                </c:pt>
                <c:pt idx="7">
                  <c:v>22.1206675224647</c:v>
                </c:pt>
                <c:pt idx="9">
                  <c:v>22.91398220244716</c:v>
                </c:pt>
                <c:pt idx="10">
                  <c:v>22.66395995550611</c:v>
                </c:pt>
                <c:pt idx="11">
                  <c:v>22.64371523915463</c:v>
                </c:pt>
                <c:pt idx="13">
                  <c:v>22.08718264840183</c:v>
                </c:pt>
                <c:pt idx="14">
                  <c:v>22.33054794520548</c:v>
                </c:pt>
                <c:pt idx="15">
                  <c:v>22.87022831050227</c:v>
                </c:pt>
                <c:pt idx="17">
                  <c:v>23.03386813186814</c:v>
                </c:pt>
                <c:pt idx="18">
                  <c:v>22.58340659340659</c:v>
                </c:pt>
                <c:pt idx="19">
                  <c:v>22.51302197802199</c:v>
                </c:pt>
                <c:pt idx="21">
                  <c:v>22.11063559322034</c:v>
                </c:pt>
                <c:pt idx="22">
                  <c:v>22.0421004842615</c:v>
                </c:pt>
                <c:pt idx="23">
                  <c:v>22.70729418886199</c:v>
                </c:pt>
                <c:pt idx="25">
                  <c:v>22.23561138014528</c:v>
                </c:pt>
                <c:pt idx="26">
                  <c:v>22.0622578692494</c:v>
                </c:pt>
                <c:pt idx="27">
                  <c:v>21.80021186440678</c:v>
                </c:pt>
                <c:pt idx="29">
                  <c:v>22.37636236933798</c:v>
                </c:pt>
                <c:pt idx="30">
                  <c:v>22.76209059233449</c:v>
                </c:pt>
                <c:pt idx="31">
                  <c:v>22.40111498257841</c:v>
                </c:pt>
                <c:pt idx="33">
                  <c:v>22.02807971014493</c:v>
                </c:pt>
                <c:pt idx="34">
                  <c:v>21.81256038647343</c:v>
                </c:pt>
                <c:pt idx="35">
                  <c:v>21.78248792270532</c:v>
                </c:pt>
                <c:pt idx="37">
                  <c:v>21.69595588235294</c:v>
                </c:pt>
                <c:pt idx="38">
                  <c:v>22.55036764705883</c:v>
                </c:pt>
                <c:pt idx="39">
                  <c:v>22.02144607843138</c:v>
                </c:pt>
                <c:pt idx="41">
                  <c:v>21.24988624612203</c:v>
                </c:pt>
                <c:pt idx="42">
                  <c:v>22.51871768355739</c:v>
                </c:pt>
                <c:pt idx="43">
                  <c:v>21.81944157187178</c:v>
                </c:pt>
                <c:pt idx="44">
                  <c:v>22.80248190279214</c:v>
                </c:pt>
                <c:pt idx="46">
                  <c:v>22.24135828877005</c:v>
                </c:pt>
                <c:pt idx="47">
                  <c:v>22.21508021390375</c:v>
                </c:pt>
                <c:pt idx="48">
                  <c:v>22.60925133689839</c:v>
                </c:pt>
                <c:pt idx="49">
                  <c:v>22.04326203208556</c:v>
                </c:pt>
                <c:pt idx="52">
                  <c:v>22.533</c:v>
                </c:pt>
                <c:pt idx="53">
                  <c:v>22.44098684210526</c:v>
                </c:pt>
                <c:pt idx="55">
                  <c:v>23.20472521551724</c:v>
                </c:pt>
                <c:pt idx="56">
                  <c:v>21.19870689655172</c:v>
                </c:pt>
                <c:pt idx="57">
                  <c:v>21.94428879310345</c:v>
                </c:pt>
                <c:pt idx="58">
                  <c:v>22.16594827586207</c:v>
                </c:pt>
                <c:pt idx="61">
                  <c:v>22.31257783312578</c:v>
                </c:pt>
                <c:pt idx="62">
                  <c:v>22.52702366127024</c:v>
                </c:pt>
                <c:pt idx="64">
                  <c:v>20.46825</c:v>
                </c:pt>
                <c:pt idx="65">
                  <c:v>22.1925</c:v>
                </c:pt>
                <c:pt idx="66">
                  <c:v>22.8525</c:v>
                </c:pt>
                <c:pt idx="68">
                  <c:v>22.36339667458432</c:v>
                </c:pt>
                <c:pt idx="69">
                  <c:v>21.92785035629454</c:v>
                </c:pt>
                <c:pt idx="70">
                  <c:v>21.66692399049882</c:v>
                </c:pt>
                <c:pt idx="72">
                  <c:v>21.97108644859813</c:v>
                </c:pt>
                <c:pt idx="73">
                  <c:v>22.91764018691589</c:v>
                </c:pt>
                <c:pt idx="74">
                  <c:v>22.96875</c:v>
                </c:pt>
                <c:pt idx="76">
                  <c:v>23.13449015063731</c:v>
                </c:pt>
                <c:pt idx="77">
                  <c:v>21.53980301274623</c:v>
                </c:pt>
                <c:pt idx="78">
                  <c:v>21.84049826187717</c:v>
                </c:pt>
                <c:pt idx="80">
                  <c:v>22.46123626373626</c:v>
                </c:pt>
                <c:pt idx="81">
                  <c:v>22.3118131868132</c:v>
                </c:pt>
                <c:pt idx="82">
                  <c:v>22.51510989010988</c:v>
                </c:pt>
                <c:pt idx="83">
                  <c:v>24.73104395604397</c:v>
                </c:pt>
                <c:pt idx="86">
                  <c:v>21.82733766233767</c:v>
                </c:pt>
                <c:pt idx="87">
                  <c:v>25.90071428571428</c:v>
                </c:pt>
                <c:pt idx="89">
                  <c:v>30.07840909090909</c:v>
                </c:pt>
                <c:pt idx="90">
                  <c:v>22.22556818181818</c:v>
                </c:pt>
                <c:pt idx="91">
                  <c:v>27.57670454545455</c:v>
                </c:pt>
                <c:pt idx="93">
                  <c:v>21.85734439359268</c:v>
                </c:pt>
                <c:pt idx="94">
                  <c:v>22.28663615560641</c:v>
                </c:pt>
                <c:pt idx="95">
                  <c:v>22.30693363844394</c:v>
                </c:pt>
                <c:pt idx="97">
                  <c:v>22.90285714285714</c:v>
                </c:pt>
                <c:pt idx="98">
                  <c:v>23.29350649350649</c:v>
                </c:pt>
                <c:pt idx="99">
                  <c:v>22.88831168831169</c:v>
                </c:pt>
                <c:pt idx="101">
                  <c:v>23.2586783042394</c:v>
                </c:pt>
                <c:pt idx="102">
                  <c:v>22.9856608478803</c:v>
                </c:pt>
                <c:pt idx="103">
                  <c:v>21.86147132169576</c:v>
                </c:pt>
                <c:pt idx="106">
                  <c:v>23.46642857142857</c:v>
                </c:pt>
                <c:pt idx="107">
                  <c:v>20.96871428571428</c:v>
                </c:pt>
                <c:pt idx="109">
                  <c:v>22.49313945578232</c:v>
                </c:pt>
                <c:pt idx="110">
                  <c:v>22.45551020408163</c:v>
                </c:pt>
                <c:pt idx="111">
                  <c:v>22.76061224489796</c:v>
                </c:pt>
                <c:pt idx="113">
                  <c:v>21.81207807118255</c:v>
                </c:pt>
                <c:pt idx="114">
                  <c:v>22.61125143513203</c:v>
                </c:pt>
                <c:pt idx="115">
                  <c:v>22.0353616532721</c:v>
                </c:pt>
                <c:pt idx="117">
                  <c:v>22.36025</c:v>
                </c:pt>
                <c:pt idx="118">
                  <c:v>22.43970930232559</c:v>
                </c:pt>
                <c:pt idx="119">
                  <c:v>22.06755813953487</c:v>
                </c:pt>
                <c:pt idx="121">
                  <c:v>22.02355438596492</c:v>
                </c:pt>
                <c:pt idx="122">
                  <c:v>22.21343859649123</c:v>
                </c:pt>
                <c:pt idx="123">
                  <c:v>22.04264327485379</c:v>
                </c:pt>
                <c:pt idx="125">
                  <c:v>22.1815873015873</c:v>
                </c:pt>
                <c:pt idx="126">
                  <c:v>22.36916099773243</c:v>
                </c:pt>
                <c:pt idx="127">
                  <c:v>22.53877551020407</c:v>
                </c:pt>
                <c:pt idx="129">
                  <c:v>22.00619780219781</c:v>
                </c:pt>
                <c:pt idx="130">
                  <c:v>22.67648351648351</c:v>
                </c:pt>
                <c:pt idx="131">
                  <c:v>23.02021978021978</c:v>
                </c:pt>
                <c:pt idx="133">
                  <c:v>22.548</c:v>
                </c:pt>
                <c:pt idx="134">
                  <c:v>22.81000000000001</c:v>
                </c:pt>
                <c:pt idx="135">
                  <c:v>22.52999999999999</c:v>
                </c:pt>
                <c:pt idx="137">
                  <c:v>22.25575301204819</c:v>
                </c:pt>
                <c:pt idx="138">
                  <c:v>21.8694578313253</c:v>
                </c:pt>
                <c:pt idx="139">
                  <c:v>22.46692771084337</c:v>
                </c:pt>
                <c:pt idx="141">
                  <c:v>22.61979166666667</c:v>
                </c:pt>
                <c:pt idx="142">
                  <c:v>21.7587962962963</c:v>
                </c:pt>
                <c:pt idx="143">
                  <c:v>21.66921296296297</c:v>
                </c:pt>
                <c:pt idx="145">
                  <c:v>21.39362416107383</c:v>
                </c:pt>
                <c:pt idx="146">
                  <c:v>21.89597315436241</c:v>
                </c:pt>
                <c:pt idx="147">
                  <c:v>21.39261744966442</c:v>
                </c:pt>
                <c:pt idx="148">
                  <c:v>22.28859060402685</c:v>
                </c:pt>
                <c:pt idx="151">
                  <c:v>22.13158620689655</c:v>
                </c:pt>
                <c:pt idx="152">
                  <c:v>22.10137931034483</c:v>
                </c:pt>
                <c:pt idx="154">
                  <c:v>21.37161914672216</c:v>
                </c:pt>
                <c:pt idx="155">
                  <c:v>21.73248699271592</c:v>
                </c:pt>
                <c:pt idx="156">
                  <c:v>21.97373569198751</c:v>
                </c:pt>
                <c:pt idx="157">
                  <c:v>22.58690946930281</c:v>
                </c:pt>
                <c:pt idx="159">
                  <c:v>22.26028037383178</c:v>
                </c:pt>
                <c:pt idx="160">
                  <c:v>21.80479348809165</c:v>
                </c:pt>
                <c:pt idx="162">
                  <c:v>24.25931182795699</c:v>
                </c:pt>
                <c:pt idx="163">
                  <c:v>21.72387096774193</c:v>
                </c:pt>
                <c:pt idx="164">
                  <c:v>22.40645161290322</c:v>
                </c:pt>
                <c:pt idx="166">
                  <c:v>27.81340206185567</c:v>
                </c:pt>
                <c:pt idx="167">
                  <c:v>21.68327605956472</c:v>
                </c:pt>
                <c:pt idx="168">
                  <c:v>20.3298969072165</c:v>
                </c:pt>
                <c:pt idx="170">
                  <c:v>24.64693022827688</c:v>
                </c:pt>
                <c:pt idx="171">
                  <c:v>23.82409793814433</c:v>
                </c:pt>
                <c:pt idx="172">
                  <c:v>21.6118602724595</c:v>
                </c:pt>
                <c:pt idx="174">
                  <c:v>24.65235602094241</c:v>
                </c:pt>
                <c:pt idx="175">
                  <c:v>23.717277486911</c:v>
                </c:pt>
                <c:pt idx="176">
                  <c:v>24.5130890052356</c:v>
                </c:pt>
                <c:pt idx="178">
                  <c:v>26.63332236842105</c:v>
                </c:pt>
                <c:pt idx="179">
                  <c:v>20.3266447368421</c:v>
                </c:pt>
                <c:pt idx="180">
                  <c:v>22.28305921052632</c:v>
                </c:pt>
                <c:pt idx="182">
                  <c:v>21.758</c:v>
                </c:pt>
                <c:pt idx="183">
                  <c:v>25.25</c:v>
                </c:pt>
                <c:pt idx="185">
                  <c:v>22.17175995694295</c:v>
                </c:pt>
                <c:pt idx="186">
                  <c:v>22.45640473627557</c:v>
                </c:pt>
                <c:pt idx="187">
                  <c:v>22.93902045209903</c:v>
                </c:pt>
                <c:pt idx="189">
                  <c:v>28.58</c:v>
                </c:pt>
                <c:pt idx="190">
                  <c:v>21.85</c:v>
                </c:pt>
                <c:pt idx="191">
                  <c:v>21.94</c:v>
                </c:pt>
                <c:pt idx="193">
                  <c:v>21.26173913043478</c:v>
                </c:pt>
                <c:pt idx="194">
                  <c:v>23.62753623188405</c:v>
                </c:pt>
                <c:pt idx="195">
                  <c:v>23.50579710144928</c:v>
                </c:pt>
                <c:pt idx="197">
                  <c:v>23.37704773869347</c:v>
                </c:pt>
                <c:pt idx="198">
                  <c:v>22.31570351758794</c:v>
                </c:pt>
                <c:pt idx="199">
                  <c:v>22.4785175879397</c:v>
                </c:pt>
                <c:pt idx="201">
                  <c:v>22.86972684085511</c:v>
                </c:pt>
                <c:pt idx="202">
                  <c:v>22.30920427553443</c:v>
                </c:pt>
                <c:pt idx="203">
                  <c:v>23.2332541567696</c:v>
                </c:pt>
                <c:pt idx="205">
                  <c:v>21.85672328379334</c:v>
                </c:pt>
                <c:pt idx="206">
                  <c:v>23.15074309978769</c:v>
                </c:pt>
                <c:pt idx="208">
                  <c:v>26.50965741318912</c:v>
                </c:pt>
                <c:pt idx="209">
                  <c:v>20.22521616730343</c:v>
                </c:pt>
                <c:pt idx="210">
                  <c:v>32.640892397896</c:v>
                </c:pt>
                <c:pt idx="212">
                  <c:v>22.10589480048368</c:v>
                </c:pt>
                <c:pt idx="213">
                  <c:v>23.00504836759371</c:v>
                </c:pt>
                <c:pt idx="214">
                  <c:v>23.00504836759372</c:v>
                </c:pt>
                <c:pt idx="216">
                  <c:v>21.86053134962806</c:v>
                </c:pt>
                <c:pt idx="217">
                  <c:v>22.25419766206164</c:v>
                </c:pt>
                <c:pt idx="218">
                  <c:v>22.74628055260362</c:v>
                </c:pt>
                <c:pt idx="219">
                  <c:v>21.4307120085016</c:v>
                </c:pt>
                <c:pt idx="221">
                  <c:v>21.00658986175115</c:v>
                </c:pt>
                <c:pt idx="222">
                  <c:v>24.00668202764977</c:v>
                </c:pt>
                <c:pt idx="223">
                  <c:v>21.79723502304148</c:v>
                </c:pt>
                <c:pt idx="225">
                  <c:v>22.34663677130045</c:v>
                </c:pt>
                <c:pt idx="226">
                  <c:v>22.66143497757847</c:v>
                </c:pt>
                <c:pt idx="228">
                  <c:v>21.5206342015855</c:v>
                </c:pt>
                <c:pt idx="229">
                  <c:v>23.19093997734994</c:v>
                </c:pt>
                <c:pt idx="230">
                  <c:v>21.36715741789355</c:v>
                </c:pt>
                <c:pt idx="232">
                  <c:v>22.33590814196242</c:v>
                </c:pt>
                <c:pt idx="233">
                  <c:v>19.63465553235908</c:v>
                </c:pt>
                <c:pt idx="235">
                  <c:v>21.5685251396648</c:v>
                </c:pt>
                <c:pt idx="236">
                  <c:v>21.6468156424581</c:v>
                </c:pt>
                <c:pt idx="237">
                  <c:v>21.47396648044693</c:v>
                </c:pt>
                <c:pt idx="238">
                  <c:v>22.28737430167596</c:v>
                </c:pt>
                <c:pt idx="241">
                  <c:v>22.35538261997406</c:v>
                </c:pt>
                <c:pt idx="242">
                  <c:v>22.25486381322958</c:v>
                </c:pt>
                <c:pt idx="244">
                  <c:v>21.4991454965358</c:v>
                </c:pt>
                <c:pt idx="245">
                  <c:v>22.97344110854504</c:v>
                </c:pt>
                <c:pt idx="246">
                  <c:v>21.83475750577367</c:v>
                </c:pt>
                <c:pt idx="248">
                  <c:v>21.98298065984073</c:v>
                </c:pt>
                <c:pt idx="249">
                  <c:v>22.40546075085324</c:v>
                </c:pt>
                <c:pt idx="250">
                  <c:v>21.7146757679181</c:v>
                </c:pt>
                <c:pt idx="252">
                  <c:v>23.22705744431419</c:v>
                </c:pt>
                <c:pt idx="253">
                  <c:v>21.96881594372802</c:v>
                </c:pt>
                <c:pt idx="254">
                  <c:v>21.97889800703399</c:v>
                </c:pt>
                <c:pt idx="256">
                  <c:v>21.91660148514851</c:v>
                </c:pt>
                <c:pt idx="257">
                  <c:v>22.20386138613862</c:v>
                </c:pt>
                <c:pt idx="258">
                  <c:v>22.20386138613859</c:v>
                </c:pt>
                <c:pt idx="260">
                  <c:v>22.43827423167849</c:v>
                </c:pt>
                <c:pt idx="261">
                  <c:v>21.86595744680851</c:v>
                </c:pt>
                <c:pt idx="262">
                  <c:v>22.31323877068558</c:v>
                </c:pt>
                <c:pt idx="264">
                  <c:v>22.2510075</c:v>
                </c:pt>
                <c:pt idx="265">
                  <c:v>22.18241250000001</c:v>
                </c:pt>
                <c:pt idx="266">
                  <c:v>21.89996249999999</c:v>
                </c:pt>
                <c:pt idx="268">
                  <c:v>21.8319040445011</c:v>
                </c:pt>
                <c:pt idx="269">
                  <c:v>22.36933596013443</c:v>
                </c:pt>
                <c:pt idx="270">
                  <c:v>22.61270135589292</c:v>
                </c:pt>
                <c:pt idx="272">
                  <c:v>22.60375099337748</c:v>
                </c:pt>
                <c:pt idx="273">
                  <c:v>23.17022516556291</c:v>
                </c:pt>
                <c:pt idx="274">
                  <c:v>22.06590728476822</c:v>
                </c:pt>
                <c:pt idx="276">
                  <c:v>22.33154202829628</c:v>
                </c:pt>
                <c:pt idx="277">
                  <c:v>22.40253239805017</c:v>
                </c:pt>
                <c:pt idx="278">
                  <c:v>22.31125906550945</c:v>
                </c:pt>
                <c:pt idx="280">
                  <c:v>21.89700115874855</c:v>
                </c:pt>
                <c:pt idx="281">
                  <c:v>22.45172653534183</c:v>
                </c:pt>
                <c:pt idx="282">
                  <c:v>21.8252607184241</c:v>
                </c:pt>
                <c:pt idx="284">
                  <c:v>23.19383512544802</c:v>
                </c:pt>
                <c:pt idx="285">
                  <c:v>22.61075268817204</c:v>
                </c:pt>
                <c:pt idx="286">
                  <c:v>22.36989247311828</c:v>
                </c:pt>
                <c:pt idx="288">
                  <c:v>21.81359375</c:v>
                </c:pt>
                <c:pt idx="289">
                  <c:v>23.01406250000001</c:v>
                </c:pt>
                <c:pt idx="290">
                  <c:v>22.50625</c:v>
                </c:pt>
                <c:pt idx="292">
                  <c:v>21.68383838383838</c:v>
                </c:pt>
                <c:pt idx="293">
                  <c:v>22.03030303030303</c:v>
                </c:pt>
                <c:pt idx="294">
                  <c:v>22.18181818181817</c:v>
                </c:pt>
                <c:pt idx="296">
                  <c:v>21.58297491039427</c:v>
                </c:pt>
                <c:pt idx="297">
                  <c:v>22.20274790919952</c:v>
                </c:pt>
                <c:pt idx="298">
                  <c:v>21.60776583034647</c:v>
                </c:pt>
                <c:pt idx="300">
                  <c:v>22.16826923076923</c:v>
                </c:pt>
                <c:pt idx="301">
                  <c:v>23.07538461538462</c:v>
                </c:pt>
                <c:pt idx="302">
                  <c:v>21.92365384615385</c:v>
                </c:pt>
                <c:pt idx="304">
                  <c:v>22.47475670307845</c:v>
                </c:pt>
                <c:pt idx="305">
                  <c:v>22.53694141012909</c:v>
                </c:pt>
                <c:pt idx="306">
                  <c:v>21.945183714002</c:v>
                </c:pt>
                <c:pt idx="307">
                  <c:v>22.01539225422046</c:v>
                </c:pt>
                <c:pt idx="309">
                  <c:v>22.05002790697674</c:v>
                </c:pt>
                <c:pt idx="310">
                  <c:v>22.68313953488372</c:v>
                </c:pt>
                <c:pt idx="311">
                  <c:v>21.83630232558141</c:v>
                </c:pt>
                <c:pt idx="313">
                  <c:v>21.84136018957346</c:v>
                </c:pt>
                <c:pt idx="314">
                  <c:v>21.75706161137441</c:v>
                </c:pt>
                <c:pt idx="315">
                  <c:v>21.61656398104265</c:v>
                </c:pt>
                <c:pt idx="317">
                  <c:v>21.47711372064277</c:v>
                </c:pt>
                <c:pt idx="318">
                  <c:v>22.35457354758961</c:v>
                </c:pt>
                <c:pt idx="319">
                  <c:v>22.1027194066749</c:v>
                </c:pt>
                <c:pt idx="321">
                  <c:v>21.95154034229829</c:v>
                </c:pt>
                <c:pt idx="322">
                  <c:v>21.89339853300734</c:v>
                </c:pt>
                <c:pt idx="323">
                  <c:v>22.13398533007335</c:v>
                </c:pt>
                <c:pt idx="325">
                  <c:v>21.78917159763313</c:v>
                </c:pt>
                <c:pt idx="326">
                  <c:v>22.18047337278107</c:v>
                </c:pt>
                <c:pt idx="327">
                  <c:v>23.27692307692307</c:v>
                </c:pt>
                <c:pt idx="329">
                  <c:v>22.00459014423077</c:v>
                </c:pt>
                <c:pt idx="330">
                  <c:v>21.51954326923077</c:v>
                </c:pt>
                <c:pt idx="331">
                  <c:v>22.76997596153846</c:v>
                </c:pt>
                <c:pt idx="333">
                  <c:v>21.6658435207824</c:v>
                </c:pt>
                <c:pt idx="334">
                  <c:v>22.35452322738387</c:v>
                </c:pt>
                <c:pt idx="335">
                  <c:v>21.67286063569682</c:v>
                </c:pt>
                <c:pt idx="337">
                  <c:v>22.63060679611651</c:v>
                </c:pt>
                <c:pt idx="338">
                  <c:v>22.07233009708737</c:v>
                </c:pt>
                <c:pt idx="339">
                  <c:v>21.85339805825242</c:v>
                </c:pt>
                <c:pt idx="341">
                  <c:v>22.20440238095238</c:v>
                </c:pt>
                <c:pt idx="342">
                  <c:v>22.45217857142857</c:v>
                </c:pt>
                <c:pt idx="343">
                  <c:v>22.05614285714286</c:v>
                </c:pt>
                <c:pt idx="345">
                  <c:v>23.09679113185531</c:v>
                </c:pt>
                <c:pt idx="346">
                  <c:v>21.52275379229872</c:v>
                </c:pt>
                <c:pt idx="347">
                  <c:v>21.81038506417736</c:v>
                </c:pt>
                <c:pt idx="349">
                  <c:v>21.53186274509804</c:v>
                </c:pt>
                <c:pt idx="350">
                  <c:v>22.36447520184544</c:v>
                </c:pt>
                <c:pt idx="351">
                  <c:v>22.57641291810842</c:v>
                </c:pt>
                <c:pt idx="353">
                  <c:v>21.9527972027972</c:v>
                </c:pt>
                <c:pt idx="354">
                  <c:v>22.93636363636364</c:v>
                </c:pt>
                <c:pt idx="355">
                  <c:v>23.10874125874126</c:v>
                </c:pt>
                <c:pt idx="357">
                  <c:v>21.83984360730594</c:v>
                </c:pt>
                <c:pt idx="358">
                  <c:v>22.18512557077626</c:v>
                </c:pt>
                <c:pt idx="359">
                  <c:v>22.49901826484018</c:v>
                </c:pt>
                <c:pt idx="361">
                  <c:v>22.94527340756435</c:v>
                </c:pt>
                <c:pt idx="362">
                  <c:v>22.99395933823197</c:v>
                </c:pt>
                <c:pt idx="363">
                  <c:v>21.59423883153768</c:v>
                </c:pt>
                <c:pt idx="365">
                  <c:v>21.42806206088992</c:v>
                </c:pt>
                <c:pt idx="366">
                  <c:v>22.77663934426229</c:v>
                </c:pt>
                <c:pt idx="367">
                  <c:v>21.68536299765807</c:v>
                </c:pt>
                <c:pt idx="369">
                  <c:v>21.83671981776765</c:v>
                </c:pt>
                <c:pt idx="370">
                  <c:v>22.35683371298406</c:v>
                </c:pt>
                <c:pt idx="371">
                  <c:v>22.22579726651481</c:v>
                </c:pt>
                <c:pt idx="373">
                  <c:v>22.11755542590431</c:v>
                </c:pt>
                <c:pt idx="374">
                  <c:v>22.39714119019836</c:v>
                </c:pt>
                <c:pt idx="375">
                  <c:v>21.86219369894983</c:v>
                </c:pt>
                <c:pt idx="377">
                  <c:v>22.46015721969383</c:v>
                </c:pt>
                <c:pt idx="380">
                  <c:v>22.05890570430734</c:v>
                </c:pt>
                <c:pt idx="381">
                  <c:v>22.676717112922</c:v>
                </c:pt>
                <c:pt idx="383">
                  <c:v>22.6606313993174</c:v>
                </c:pt>
                <c:pt idx="384">
                  <c:v>22.49249146757679</c:v>
                </c:pt>
                <c:pt idx="385">
                  <c:v>21.73737201365187</c:v>
                </c:pt>
                <c:pt idx="387">
                  <c:v>22.48484929906542</c:v>
                </c:pt>
                <c:pt idx="388">
                  <c:v>23.12022196261683</c:v>
                </c:pt>
                <c:pt idx="389">
                  <c:v>22.32473130841121</c:v>
                </c:pt>
                <c:pt idx="391">
                  <c:v>23.24073580533025</c:v>
                </c:pt>
                <c:pt idx="392">
                  <c:v>22.50202780996524</c:v>
                </c:pt>
                <c:pt idx="393">
                  <c:v>22.24142526071842</c:v>
                </c:pt>
                <c:pt idx="395">
                  <c:v>22.034691401649</c:v>
                </c:pt>
                <c:pt idx="396">
                  <c:v>22.7927679623086</c:v>
                </c:pt>
                <c:pt idx="397">
                  <c:v>22.13664310954064</c:v>
                </c:pt>
                <c:pt idx="399">
                  <c:v>21.30506172839506</c:v>
                </c:pt>
                <c:pt idx="400">
                  <c:v>22.2949494949495</c:v>
                </c:pt>
                <c:pt idx="401">
                  <c:v>22.42480359147025</c:v>
                </c:pt>
                <c:pt idx="403">
                  <c:v>26.01747747747748</c:v>
                </c:pt>
                <c:pt idx="404">
                  <c:v>21.33603603603605</c:v>
                </c:pt>
                <c:pt idx="405">
                  <c:v>21.43513513513513</c:v>
                </c:pt>
                <c:pt idx="407">
                  <c:v>21.89738799076213</c:v>
                </c:pt>
                <c:pt idx="408">
                  <c:v>22.39607390300231</c:v>
                </c:pt>
                <c:pt idx="409">
                  <c:v>21.92824480369515</c:v>
                </c:pt>
                <c:pt idx="411">
                  <c:v>22.44427623642943</c:v>
                </c:pt>
                <c:pt idx="412">
                  <c:v>22.53190591073582</c:v>
                </c:pt>
                <c:pt idx="413">
                  <c:v>22.70313630880579</c:v>
                </c:pt>
                <c:pt idx="415">
                  <c:v>22.36879953379954</c:v>
                </c:pt>
                <c:pt idx="416">
                  <c:v>22.63503496503497</c:v>
                </c:pt>
                <c:pt idx="417">
                  <c:v>21.40934731934732</c:v>
                </c:pt>
                <c:pt idx="419">
                  <c:v>22.51183944954128</c:v>
                </c:pt>
                <c:pt idx="420">
                  <c:v>22.25206422018348</c:v>
                </c:pt>
                <c:pt idx="421">
                  <c:v>22.36282110091744</c:v>
                </c:pt>
                <c:pt idx="423">
                  <c:v>22.00560231213873</c:v>
                </c:pt>
                <c:pt idx="424">
                  <c:v>22.04702890173411</c:v>
                </c:pt>
                <c:pt idx="425">
                  <c:v>22.01671676300577</c:v>
                </c:pt>
                <c:pt idx="427">
                  <c:v>21.68226006904488</c:v>
                </c:pt>
                <c:pt idx="428">
                  <c:v>22.43930955120828</c:v>
                </c:pt>
                <c:pt idx="429">
                  <c:v>22.49979286536248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60"/>
        <c:axId val="807712"/>
      </c:scatterChart>
      <c:valAx>
        <c:axId val="177760"/>
        <c:scaling>
          <c:orientation val="minMax"/>
          <c:max val="800.0"/>
          <c:min val="100.0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#</a:t>
                </a:r>
              </a:p>
            </c:rich>
          </c:tx>
          <c:layout>
            <c:manualLayout>
              <c:xMode val="edge"/>
              <c:yMode val="edge"/>
              <c:x val="0.473699092039332"/>
              <c:y val="0.9138231966693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712"/>
        <c:crosses val="autoZero"/>
        <c:crossBetween val="midCat"/>
      </c:valAx>
      <c:valAx>
        <c:axId val="807712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thickness (cm)</a:t>
                </a:r>
              </a:p>
            </c:rich>
          </c:tx>
          <c:layout>
            <c:manualLayout>
              <c:xMode val="edge"/>
              <c:yMode val="edge"/>
              <c:x val="0.031101420336812"/>
              <c:y val="0.3879437053126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7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933689497612807"/>
          <c:y val="0.08733930565945"/>
          <c:w val="0.842777625476824"/>
          <c:h val="0.764218924520188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diamond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Mode val="edge"/>
                  <c:yMode val="edge"/>
                  <c:x val="0.567584931443575"/>
                  <c:y val="0.48036618112697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sulfate!$O$109:$O$116</c:f>
              <c:numCache>
                <c:formatCode>General</c:formatCode>
                <c:ptCount val="8"/>
                <c:pt idx="0">
                  <c:v>11280.0</c:v>
                </c:pt>
                <c:pt idx="1">
                  <c:v>9729.0</c:v>
                </c:pt>
                <c:pt idx="2">
                  <c:v>5718.0</c:v>
                </c:pt>
                <c:pt idx="3">
                  <c:v>3268.0</c:v>
                </c:pt>
                <c:pt idx="4">
                  <c:v>11460.0</c:v>
                </c:pt>
                <c:pt idx="5">
                  <c:v>7344.0</c:v>
                </c:pt>
                <c:pt idx="6">
                  <c:v>5413.0</c:v>
                </c:pt>
                <c:pt idx="7">
                  <c:v>2880.0</c:v>
                </c:pt>
              </c:numCache>
            </c:numRef>
          </c:xVal>
          <c:yVal>
            <c:numRef>
              <c:f>sulfate!$P$109:$P$116</c:f>
              <c:numCache>
                <c:formatCode>General</c:formatCode>
                <c:ptCount val="8"/>
                <c:pt idx="0">
                  <c:v>95.57</c:v>
                </c:pt>
                <c:pt idx="1">
                  <c:v>89.48</c:v>
                </c:pt>
                <c:pt idx="2">
                  <c:v>73.76</c:v>
                </c:pt>
                <c:pt idx="3">
                  <c:v>64.19</c:v>
                </c:pt>
                <c:pt idx="4">
                  <c:v>96.28</c:v>
                </c:pt>
                <c:pt idx="5">
                  <c:v>80.12</c:v>
                </c:pt>
                <c:pt idx="6">
                  <c:v>72.57</c:v>
                </c:pt>
                <c:pt idx="7">
                  <c:v>62.68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329824"/>
        <c:axId val="-37859648"/>
      </c:scatterChart>
      <c:valAx>
        <c:axId val="-3832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7859648"/>
        <c:crosses val="autoZero"/>
        <c:crossBetween val="midCat"/>
      </c:valAx>
      <c:valAx>
        <c:axId val="-37859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83298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Depth vs Thickness (ALL samples)</a:t>
            </a:r>
          </a:p>
        </c:rich>
      </c:tx>
      <c:layout>
        <c:manualLayout>
          <c:xMode val="edge"/>
          <c:yMode val="edge"/>
          <c:x val="0.260151466746848"/>
          <c:y val="0.031610326726400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7522924967919"/>
          <c:y val="0.267250156199444"/>
          <c:w val="0.797161468777045"/>
          <c:h val="0.672435876888923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1FB71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'depth graphs'!$F$6:$F$748</c:f>
              <c:numCache>
                <c:formatCode>0.0</c:formatCode>
                <c:ptCount val="743"/>
                <c:pt idx="1">
                  <c:v>45.48991609695463</c:v>
                </c:pt>
                <c:pt idx="4">
                  <c:v>44.37817451205511</c:v>
                </c:pt>
                <c:pt idx="6">
                  <c:v>30.29982778415614</c:v>
                </c:pt>
                <c:pt idx="11">
                  <c:v>40.71674973300107</c:v>
                </c:pt>
                <c:pt idx="16">
                  <c:v>59.9105198019802</c:v>
                </c:pt>
                <c:pt idx="19">
                  <c:v>44.25442291491154</c:v>
                </c:pt>
                <c:pt idx="22">
                  <c:v>39.28873011196228</c:v>
                </c:pt>
                <c:pt idx="26">
                  <c:v>51.690788485607</c:v>
                </c:pt>
                <c:pt idx="30">
                  <c:v>38.0902027549915</c:v>
                </c:pt>
                <c:pt idx="34">
                  <c:v>38.9299372647428</c:v>
                </c:pt>
                <c:pt idx="38">
                  <c:v>30.75419449421729</c:v>
                </c:pt>
                <c:pt idx="42">
                  <c:v>31.34081156917764</c:v>
                </c:pt>
                <c:pt idx="45">
                  <c:v>33.59740667976424</c:v>
                </c:pt>
                <c:pt idx="47">
                  <c:v>34.35559921414539</c:v>
                </c:pt>
                <c:pt idx="51">
                  <c:v>38.38168846611178</c:v>
                </c:pt>
                <c:pt idx="55">
                  <c:v>24.54987211872434</c:v>
                </c:pt>
                <c:pt idx="57">
                  <c:v>27.29940006315125</c:v>
                </c:pt>
                <c:pt idx="60">
                  <c:v>26.92555555555555</c:v>
                </c:pt>
                <c:pt idx="63">
                  <c:v>28.81379141104294</c:v>
                </c:pt>
                <c:pt idx="67">
                  <c:v>35.9422754491018</c:v>
                </c:pt>
                <c:pt idx="70">
                  <c:v>34.8810351758794</c:v>
                </c:pt>
                <c:pt idx="72">
                  <c:v>34.01517587939698</c:v>
                </c:pt>
                <c:pt idx="76">
                  <c:v>37.4492333709132</c:v>
                </c:pt>
                <c:pt idx="78">
                  <c:v>35.67023675310033</c:v>
                </c:pt>
                <c:pt idx="81">
                  <c:v>33.32276683937823</c:v>
                </c:pt>
                <c:pt idx="83">
                  <c:v>27.82341968911917</c:v>
                </c:pt>
                <c:pt idx="85">
                  <c:v>32.35678756476685</c:v>
                </c:pt>
                <c:pt idx="88">
                  <c:v>32.07687059695959</c:v>
                </c:pt>
                <c:pt idx="92">
                  <c:v>29.90405741907134</c:v>
                </c:pt>
                <c:pt idx="94">
                  <c:v>29.21195254137982</c:v>
                </c:pt>
                <c:pt idx="97">
                  <c:v>29.65932085241984</c:v>
                </c:pt>
                <c:pt idx="101">
                  <c:v>30.77360453141092</c:v>
                </c:pt>
                <c:pt idx="103">
                  <c:v>29.82234809474769</c:v>
                </c:pt>
                <c:pt idx="105">
                  <c:v>29.62863027806385</c:v>
                </c:pt>
                <c:pt idx="108">
                  <c:v>31.51564250614251</c:v>
                </c:pt>
                <c:pt idx="110">
                  <c:v>29.79583538083537</c:v>
                </c:pt>
                <c:pt idx="114">
                  <c:v>33.20956913827655</c:v>
                </c:pt>
                <c:pt idx="116">
                  <c:v>30.99829659318637</c:v>
                </c:pt>
                <c:pt idx="118">
                  <c:v>29.36893787575151</c:v>
                </c:pt>
                <c:pt idx="121">
                  <c:v>29.40999824592177</c:v>
                </c:pt>
                <c:pt idx="125">
                  <c:v>28.40840597758406</c:v>
                </c:pt>
                <c:pt idx="129">
                  <c:v>29.01231948366277</c:v>
                </c:pt>
                <c:pt idx="133">
                  <c:v>30.52849307678475</c:v>
                </c:pt>
                <c:pt idx="137">
                  <c:v>30.03835306949205</c:v>
                </c:pt>
                <c:pt idx="139">
                  <c:v>29.03513555624804</c:v>
                </c:pt>
                <c:pt idx="142">
                  <c:v>28.82454203851574</c:v>
                </c:pt>
                <c:pt idx="145">
                  <c:v>27.98712667353244</c:v>
                </c:pt>
                <c:pt idx="147">
                  <c:v>27.69145211122554</c:v>
                </c:pt>
                <c:pt idx="149">
                  <c:v>26.32523171987642</c:v>
                </c:pt>
                <c:pt idx="153">
                  <c:v>28.56765279007972</c:v>
                </c:pt>
                <c:pt idx="157">
                  <c:v>27.76796741947427</c:v>
                </c:pt>
                <c:pt idx="161">
                  <c:v>29.73691954022988</c:v>
                </c:pt>
                <c:pt idx="163">
                  <c:v>26.15724137931035</c:v>
                </c:pt>
                <c:pt idx="165">
                  <c:v>26.89563218390805</c:v>
                </c:pt>
                <c:pt idx="168">
                  <c:v>28.08751832460733</c:v>
                </c:pt>
                <c:pt idx="170">
                  <c:v>27.36816753926701</c:v>
                </c:pt>
                <c:pt idx="172">
                  <c:v>29.68732984293194</c:v>
                </c:pt>
                <c:pt idx="175">
                  <c:v>27.55216284987278</c:v>
                </c:pt>
                <c:pt idx="177">
                  <c:v>27.74139993832871</c:v>
                </c:pt>
                <c:pt idx="178">
                  <c:v>25.77786000616713</c:v>
                </c:pt>
                <c:pt idx="180">
                  <c:v>26.62384498480243</c:v>
                </c:pt>
                <c:pt idx="181">
                  <c:v>25.33373860182371</c:v>
                </c:pt>
                <c:pt idx="183">
                  <c:v>25.71082173327347</c:v>
                </c:pt>
                <c:pt idx="185">
                  <c:v>26.18662316476346</c:v>
                </c:pt>
                <c:pt idx="186">
                  <c:v>25.68274061990212</c:v>
                </c:pt>
                <c:pt idx="188">
                  <c:v>26.67371542428505</c:v>
                </c:pt>
                <c:pt idx="190">
                  <c:v>25.99810218978102</c:v>
                </c:pt>
                <c:pt idx="191">
                  <c:v>26.99228362877998</c:v>
                </c:pt>
                <c:pt idx="192">
                  <c:v>25.77660062565171</c:v>
                </c:pt>
                <c:pt idx="194">
                  <c:v>25.92809426229508</c:v>
                </c:pt>
                <c:pt idx="195">
                  <c:v>26.60188524590164</c:v>
                </c:pt>
                <c:pt idx="196">
                  <c:v>26.83848360655739</c:v>
                </c:pt>
                <c:pt idx="198">
                  <c:v>24.23570073761854</c:v>
                </c:pt>
                <c:pt idx="199">
                  <c:v>25.37070600632244</c:v>
                </c:pt>
                <c:pt idx="200">
                  <c:v>24.32876712328767</c:v>
                </c:pt>
                <c:pt idx="202">
                  <c:v>25.03476394849785</c:v>
                </c:pt>
                <c:pt idx="203">
                  <c:v>24.60515021459228</c:v>
                </c:pt>
                <c:pt idx="205">
                  <c:v>24.73976755937342</c:v>
                </c:pt>
                <c:pt idx="207">
                  <c:v>25.25858585858586</c:v>
                </c:pt>
                <c:pt idx="208">
                  <c:v>25.3030303030303</c:v>
                </c:pt>
                <c:pt idx="209">
                  <c:v>25.72727272727273</c:v>
                </c:pt>
                <c:pt idx="211">
                  <c:v>25.70812487650662</c:v>
                </c:pt>
                <c:pt idx="213">
                  <c:v>24.55759899659559</c:v>
                </c:pt>
                <c:pt idx="214">
                  <c:v>24.69557426984411</c:v>
                </c:pt>
                <c:pt idx="216">
                  <c:v>25.08841648590022</c:v>
                </c:pt>
                <c:pt idx="217">
                  <c:v>24.92733188720173</c:v>
                </c:pt>
                <c:pt idx="218">
                  <c:v>24.917136659436</c:v>
                </c:pt>
                <c:pt idx="220">
                  <c:v>27.26518155053974</c:v>
                </c:pt>
                <c:pt idx="221">
                  <c:v>24.35004906771345</c:v>
                </c:pt>
                <c:pt idx="222">
                  <c:v>22.92482826300294</c:v>
                </c:pt>
                <c:pt idx="223">
                  <c:v>22.64180569185476</c:v>
                </c:pt>
                <c:pt idx="225">
                  <c:v>25.63851024637347</c:v>
                </c:pt>
                <c:pt idx="227">
                  <c:v>24.75804579673777</c:v>
                </c:pt>
                <c:pt idx="228">
                  <c:v>25.19910602258469</c:v>
                </c:pt>
                <c:pt idx="230">
                  <c:v>24.60624454148472</c:v>
                </c:pt>
                <c:pt idx="231">
                  <c:v>25.73711790393013</c:v>
                </c:pt>
                <c:pt idx="232">
                  <c:v>23.56157205240175</c:v>
                </c:pt>
                <c:pt idx="234">
                  <c:v>24.64809179879482</c:v>
                </c:pt>
                <c:pt idx="235">
                  <c:v>25.07405230992777</c:v>
                </c:pt>
                <c:pt idx="236">
                  <c:v>25.79427539638446</c:v>
                </c:pt>
                <c:pt idx="238">
                  <c:v>25.56165230837199</c:v>
                </c:pt>
                <c:pt idx="240">
                  <c:v>23.72511195315191</c:v>
                </c:pt>
                <c:pt idx="241">
                  <c:v>24.64691698243196</c:v>
                </c:pt>
                <c:pt idx="243">
                  <c:v>25.28055272727272</c:v>
                </c:pt>
                <c:pt idx="244">
                  <c:v>21.33352727272728</c:v>
                </c:pt>
                <c:pt idx="245">
                  <c:v>23.33556363636363</c:v>
                </c:pt>
                <c:pt idx="247">
                  <c:v>23.79643642241379</c:v>
                </c:pt>
                <c:pt idx="248">
                  <c:v>23.69540948275862</c:v>
                </c:pt>
                <c:pt idx="249">
                  <c:v>24.69547413793102</c:v>
                </c:pt>
                <c:pt idx="251">
                  <c:v>26.57707509881422</c:v>
                </c:pt>
                <c:pt idx="252">
                  <c:v>19.40612648221344</c:v>
                </c:pt>
                <c:pt idx="253">
                  <c:v>24.6020256916996</c:v>
                </c:pt>
                <c:pt idx="254">
                  <c:v>23.39673913043479</c:v>
                </c:pt>
                <c:pt idx="256">
                  <c:v>23.49012080536912</c:v>
                </c:pt>
                <c:pt idx="257">
                  <c:v>23.94604026845637</c:v>
                </c:pt>
                <c:pt idx="258">
                  <c:v>24.16167785234899</c:v>
                </c:pt>
                <c:pt idx="260">
                  <c:v>23.21220293274903</c:v>
                </c:pt>
                <c:pt idx="261">
                  <c:v>23.76538007753245</c:v>
                </c:pt>
                <c:pt idx="263">
                  <c:v>23.71944566652002</c:v>
                </c:pt>
                <c:pt idx="265">
                  <c:v>23.39920704845815</c:v>
                </c:pt>
                <c:pt idx="266">
                  <c:v>23.46607929515419</c:v>
                </c:pt>
                <c:pt idx="267">
                  <c:v>23.77004405286343</c:v>
                </c:pt>
                <c:pt idx="269">
                  <c:v>23.59297354497355</c:v>
                </c:pt>
                <c:pt idx="270">
                  <c:v>24.2015873015873</c:v>
                </c:pt>
                <c:pt idx="271">
                  <c:v>24.21179894179894</c:v>
                </c:pt>
                <c:pt idx="273">
                  <c:v>23.13142857142857</c:v>
                </c:pt>
                <c:pt idx="274">
                  <c:v>22.9504</c:v>
                </c:pt>
                <c:pt idx="275">
                  <c:v>23.11131428571428</c:v>
                </c:pt>
                <c:pt idx="277">
                  <c:v>23.9475054229935</c:v>
                </c:pt>
                <c:pt idx="278">
                  <c:v>24.63112798264642</c:v>
                </c:pt>
                <c:pt idx="279">
                  <c:v>24.21681127982647</c:v>
                </c:pt>
                <c:pt idx="281">
                  <c:v>23.3019495412844</c:v>
                </c:pt>
                <c:pt idx="282">
                  <c:v>23.90366972477063</c:v>
                </c:pt>
                <c:pt idx="283">
                  <c:v>23.36697247706423</c:v>
                </c:pt>
                <c:pt idx="285">
                  <c:v>26.26767326732673</c:v>
                </c:pt>
                <c:pt idx="286">
                  <c:v>23.56782178217822</c:v>
                </c:pt>
                <c:pt idx="287">
                  <c:v>23.63019801980197</c:v>
                </c:pt>
                <c:pt idx="288">
                  <c:v>23.80693069306931</c:v>
                </c:pt>
                <c:pt idx="290">
                  <c:v>23.70590807174888</c:v>
                </c:pt>
                <c:pt idx="291">
                  <c:v>23.57634529147982</c:v>
                </c:pt>
                <c:pt idx="292">
                  <c:v>23.127466367713</c:v>
                </c:pt>
                <c:pt idx="294">
                  <c:v>22.51758519961051</c:v>
                </c:pt>
                <c:pt idx="295">
                  <c:v>22.79639727361246</c:v>
                </c:pt>
                <c:pt idx="296">
                  <c:v>22.77633885102241</c:v>
                </c:pt>
                <c:pt idx="297">
                  <c:v>22.75628042843232</c:v>
                </c:pt>
                <c:pt idx="299">
                  <c:v>21.22921307189542</c:v>
                </c:pt>
                <c:pt idx="300">
                  <c:v>24.38807843137255</c:v>
                </c:pt>
                <c:pt idx="301">
                  <c:v>22.95994771241831</c:v>
                </c:pt>
                <c:pt idx="304">
                  <c:v>22.98878504672897</c:v>
                </c:pt>
                <c:pt idx="305">
                  <c:v>22.41889927310488</c:v>
                </c:pt>
                <c:pt idx="306">
                  <c:v>22.6122533748702</c:v>
                </c:pt>
                <c:pt idx="308">
                  <c:v>22.78296629213483</c:v>
                </c:pt>
                <c:pt idx="309">
                  <c:v>22.62152808988764</c:v>
                </c:pt>
                <c:pt idx="310">
                  <c:v>22.29865168539325</c:v>
                </c:pt>
                <c:pt idx="312">
                  <c:v>22.30244536940687</c:v>
                </c:pt>
                <c:pt idx="313">
                  <c:v>22.0614464099896</c:v>
                </c:pt>
                <c:pt idx="314">
                  <c:v>22.4028616024974</c:v>
                </c:pt>
                <c:pt idx="315">
                  <c:v>22.49323621227888</c:v>
                </c:pt>
                <c:pt idx="317">
                  <c:v>22.45648267008986</c:v>
                </c:pt>
                <c:pt idx="318">
                  <c:v>23.1578947368421</c:v>
                </c:pt>
                <c:pt idx="319">
                  <c:v>22.1206675224647</c:v>
                </c:pt>
                <c:pt idx="321">
                  <c:v>22.91398220244716</c:v>
                </c:pt>
                <c:pt idx="322">
                  <c:v>22.66395995550611</c:v>
                </c:pt>
                <c:pt idx="323">
                  <c:v>22.64371523915463</c:v>
                </c:pt>
                <c:pt idx="325">
                  <c:v>22.08718264840183</c:v>
                </c:pt>
                <c:pt idx="326">
                  <c:v>22.33054794520548</c:v>
                </c:pt>
                <c:pt idx="327">
                  <c:v>22.87022831050227</c:v>
                </c:pt>
                <c:pt idx="329">
                  <c:v>23.03386813186814</c:v>
                </c:pt>
                <c:pt idx="330">
                  <c:v>22.58340659340659</c:v>
                </c:pt>
                <c:pt idx="331">
                  <c:v>22.51302197802199</c:v>
                </c:pt>
                <c:pt idx="333">
                  <c:v>22.11063559322034</c:v>
                </c:pt>
                <c:pt idx="334">
                  <c:v>22.0421004842615</c:v>
                </c:pt>
                <c:pt idx="335">
                  <c:v>22.70729418886199</c:v>
                </c:pt>
                <c:pt idx="337">
                  <c:v>22.23561138014528</c:v>
                </c:pt>
                <c:pt idx="338">
                  <c:v>22.0622578692494</c:v>
                </c:pt>
                <c:pt idx="339">
                  <c:v>21.80021186440678</c:v>
                </c:pt>
                <c:pt idx="341">
                  <c:v>22.37636236933798</c:v>
                </c:pt>
                <c:pt idx="342">
                  <c:v>22.76209059233449</c:v>
                </c:pt>
                <c:pt idx="343">
                  <c:v>22.40111498257841</c:v>
                </c:pt>
                <c:pt idx="345">
                  <c:v>22.02807971014493</c:v>
                </c:pt>
                <c:pt idx="346">
                  <c:v>21.81256038647343</c:v>
                </c:pt>
                <c:pt idx="347">
                  <c:v>21.78248792270532</c:v>
                </c:pt>
                <c:pt idx="349">
                  <c:v>21.69595588235294</c:v>
                </c:pt>
                <c:pt idx="350">
                  <c:v>22.55036764705883</c:v>
                </c:pt>
                <c:pt idx="351">
                  <c:v>22.02144607843138</c:v>
                </c:pt>
                <c:pt idx="353">
                  <c:v>21.24988624612203</c:v>
                </c:pt>
                <c:pt idx="354">
                  <c:v>22.51871768355739</c:v>
                </c:pt>
                <c:pt idx="355">
                  <c:v>21.81944157187178</c:v>
                </c:pt>
                <c:pt idx="356">
                  <c:v>22.80248190279214</c:v>
                </c:pt>
                <c:pt idx="358">
                  <c:v>22.24135828877005</c:v>
                </c:pt>
                <c:pt idx="359">
                  <c:v>22.21508021390375</c:v>
                </c:pt>
                <c:pt idx="360">
                  <c:v>22.60925133689839</c:v>
                </c:pt>
                <c:pt idx="361">
                  <c:v>22.04326203208556</c:v>
                </c:pt>
                <c:pt idx="364">
                  <c:v>22.533</c:v>
                </c:pt>
                <c:pt idx="365">
                  <c:v>22.44098684210526</c:v>
                </c:pt>
                <c:pt idx="367">
                  <c:v>23.20472521551724</c:v>
                </c:pt>
                <c:pt idx="368">
                  <c:v>21.19870689655172</c:v>
                </c:pt>
                <c:pt idx="369">
                  <c:v>21.94428879310345</c:v>
                </c:pt>
                <c:pt idx="370">
                  <c:v>22.16594827586207</c:v>
                </c:pt>
                <c:pt idx="373">
                  <c:v>22.31257783312578</c:v>
                </c:pt>
                <c:pt idx="374">
                  <c:v>22.52702366127024</c:v>
                </c:pt>
                <c:pt idx="376">
                  <c:v>20.46825</c:v>
                </c:pt>
                <c:pt idx="377">
                  <c:v>22.1925</c:v>
                </c:pt>
                <c:pt idx="378">
                  <c:v>22.8525</c:v>
                </c:pt>
                <c:pt idx="380">
                  <c:v>22.36339667458432</c:v>
                </c:pt>
                <c:pt idx="381">
                  <c:v>21.92785035629454</c:v>
                </c:pt>
                <c:pt idx="382">
                  <c:v>21.66692399049882</c:v>
                </c:pt>
                <c:pt idx="384">
                  <c:v>21.97108644859813</c:v>
                </c:pt>
                <c:pt idx="385">
                  <c:v>22.91764018691589</c:v>
                </c:pt>
                <c:pt idx="386">
                  <c:v>22.96875</c:v>
                </c:pt>
                <c:pt idx="388">
                  <c:v>23.13449015063731</c:v>
                </c:pt>
                <c:pt idx="389">
                  <c:v>21.53980301274623</c:v>
                </c:pt>
                <c:pt idx="390">
                  <c:v>21.84049826187717</c:v>
                </c:pt>
                <c:pt idx="392">
                  <c:v>22.46123626373626</c:v>
                </c:pt>
                <c:pt idx="393">
                  <c:v>22.3118131868132</c:v>
                </c:pt>
                <c:pt idx="394">
                  <c:v>22.51510989010988</c:v>
                </c:pt>
                <c:pt idx="395">
                  <c:v>24.73104395604397</c:v>
                </c:pt>
                <c:pt idx="398">
                  <c:v>21.82733766233767</c:v>
                </c:pt>
                <c:pt idx="399">
                  <c:v>25.90071428571428</c:v>
                </c:pt>
                <c:pt idx="401">
                  <c:v>30.07840909090909</c:v>
                </c:pt>
                <c:pt idx="402">
                  <c:v>22.22556818181818</c:v>
                </c:pt>
                <c:pt idx="403">
                  <c:v>27.57670454545455</c:v>
                </c:pt>
                <c:pt idx="405">
                  <c:v>21.85734439359268</c:v>
                </c:pt>
                <c:pt idx="406">
                  <c:v>22.28663615560641</c:v>
                </c:pt>
                <c:pt idx="407">
                  <c:v>22.30693363844394</c:v>
                </c:pt>
                <c:pt idx="409">
                  <c:v>22.90285714285714</c:v>
                </c:pt>
                <c:pt idx="410">
                  <c:v>23.29350649350649</c:v>
                </c:pt>
                <c:pt idx="411">
                  <c:v>22.88831168831169</c:v>
                </c:pt>
                <c:pt idx="413">
                  <c:v>23.2586783042394</c:v>
                </c:pt>
                <c:pt idx="414">
                  <c:v>22.9856608478803</c:v>
                </c:pt>
                <c:pt idx="415">
                  <c:v>21.86147132169576</c:v>
                </c:pt>
                <c:pt idx="418">
                  <c:v>23.46642857142857</c:v>
                </c:pt>
                <c:pt idx="419">
                  <c:v>20.96871428571428</c:v>
                </c:pt>
                <c:pt idx="421">
                  <c:v>22.49313945578232</c:v>
                </c:pt>
                <c:pt idx="422">
                  <c:v>22.45551020408163</c:v>
                </c:pt>
                <c:pt idx="423">
                  <c:v>22.76061224489796</c:v>
                </c:pt>
                <c:pt idx="425">
                  <c:v>21.81207807118255</c:v>
                </c:pt>
                <c:pt idx="426">
                  <c:v>22.61125143513203</c:v>
                </c:pt>
                <c:pt idx="427">
                  <c:v>22.0353616532721</c:v>
                </c:pt>
                <c:pt idx="429">
                  <c:v>22.36025</c:v>
                </c:pt>
                <c:pt idx="430">
                  <c:v>22.43970930232559</c:v>
                </c:pt>
                <c:pt idx="431">
                  <c:v>22.06755813953487</c:v>
                </c:pt>
                <c:pt idx="433">
                  <c:v>22.02355438596492</c:v>
                </c:pt>
                <c:pt idx="434">
                  <c:v>22.21343859649123</c:v>
                </c:pt>
                <c:pt idx="435">
                  <c:v>22.04264327485379</c:v>
                </c:pt>
                <c:pt idx="437">
                  <c:v>22.1815873015873</c:v>
                </c:pt>
                <c:pt idx="438">
                  <c:v>22.36916099773243</c:v>
                </c:pt>
                <c:pt idx="439">
                  <c:v>22.53877551020407</c:v>
                </c:pt>
                <c:pt idx="441">
                  <c:v>22.00619780219781</c:v>
                </c:pt>
                <c:pt idx="442">
                  <c:v>22.67648351648351</c:v>
                </c:pt>
                <c:pt idx="443">
                  <c:v>23.02021978021978</c:v>
                </c:pt>
                <c:pt idx="445">
                  <c:v>22.548</c:v>
                </c:pt>
                <c:pt idx="446">
                  <c:v>22.81</c:v>
                </c:pt>
                <c:pt idx="447">
                  <c:v>22.53</c:v>
                </c:pt>
                <c:pt idx="449">
                  <c:v>22.25575301204819</c:v>
                </c:pt>
                <c:pt idx="450">
                  <c:v>21.8694578313253</c:v>
                </c:pt>
                <c:pt idx="451">
                  <c:v>22.46692771084337</c:v>
                </c:pt>
                <c:pt idx="453">
                  <c:v>22.61979166666667</c:v>
                </c:pt>
                <c:pt idx="454">
                  <c:v>21.7587962962963</c:v>
                </c:pt>
                <c:pt idx="455">
                  <c:v>21.66921296296297</c:v>
                </c:pt>
                <c:pt idx="457">
                  <c:v>21.39362416107383</c:v>
                </c:pt>
                <c:pt idx="458">
                  <c:v>21.89597315436241</c:v>
                </c:pt>
                <c:pt idx="459">
                  <c:v>21.39261744966442</c:v>
                </c:pt>
                <c:pt idx="460">
                  <c:v>22.28859060402685</c:v>
                </c:pt>
                <c:pt idx="463">
                  <c:v>22.13158620689655</c:v>
                </c:pt>
                <c:pt idx="464">
                  <c:v>22.10137931034483</c:v>
                </c:pt>
                <c:pt idx="466">
                  <c:v>21.37161914672216</c:v>
                </c:pt>
                <c:pt idx="467">
                  <c:v>21.73248699271592</c:v>
                </c:pt>
                <c:pt idx="468">
                  <c:v>21.97373569198751</c:v>
                </c:pt>
                <c:pt idx="469">
                  <c:v>22.58690946930281</c:v>
                </c:pt>
                <c:pt idx="471">
                  <c:v>22.26028037383178</c:v>
                </c:pt>
                <c:pt idx="472">
                  <c:v>21.80479348809165</c:v>
                </c:pt>
                <c:pt idx="474">
                  <c:v>24.25931182795699</c:v>
                </c:pt>
                <c:pt idx="475">
                  <c:v>21.72387096774193</c:v>
                </c:pt>
                <c:pt idx="476">
                  <c:v>22.40645161290322</c:v>
                </c:pt>
                <c:pt idx="478">
                  <c:v>27.81340206185567</c:v>
                </c:pt>
                <c:pt idx="479">
                  <c:v>21.68327605956472</c:v>
                </c:pt>
                <c:pt idx="480">
                  <c:v>20.3298969072165</c:v>
                </c:pt>
                <c:pt idx="482">
                  <c:v>24.64693022827688</c:v>
                </c:pt>
                <c:pt idx="483">
                  <c:v>23.82409793814433</c:v>
                </c:pt>
                <c:pt idx="484">
                  <c:v>21.6118602724595</c:v>
                </c:pt>
                <c:pt idx="486">
                  <c:v>24.65235602094241</c:v>
                </c:pt>
                <c:pt idx="487">
                  <c:v>23.717277486911</c:v>
                </c:pt>
                <c:pt idx="488">
                  <c:v>24.5130890052356</c:v>
                </c:pt>
                <c:pt idx="490">
                  <c:v>26.63332236842105</c:v>
                </c:pt>
                <c:pt idx="491">
                  <c:v>20.3266447368421</c:v>
                </c:pt>
                <c:pt idx="492">
                  <c:v>22.28305921052632</c:v>
                </c:pt>
                <c:pt idx="494">
                  <c:v>21.758</c:v>
                </c:pt>
                <c:pt idx="495">
                  <c:v>25.25</c:v>
                </c:pt>
                <c:pt idx="497">
                  <c:v>22.17175995694295</c:v>
                </c:pt>
                <c:pt idx="498">
                  <c:v>22.45640473627557</c:v>
                </c:pt>
                <c:pt idx="499">
                  <c:v>22.93902045209903</c:v>
                </c:pt>
                <c:pt idx="501">
                  <c:v>28.58</c:v>
                </c:pt>
                <c:pt idx="502">
                  <c:v>21.85</c:v>
                </c:pt>
                <c:pt idx="503">
                  <c:v>21.94</c:v>
                </c:pt>
                <c:pt idx="505">
                  <c:v>21.26173913043478</c:v>
                </c:pt>
                <c:pt idx="506">
                  <c:v>23.62753623188405</c:v>
                </c:pt>
                <c:pt idx="507">
                  <c:v>23.50579710144928</c:v>
                </c:pt>
                <c:pt idx="509">
                  <c:v>23.37704773869347</c:v>
                </c:pt>
                <c:pt idx="510">
                  <c:v>22.31570351758794</c:v>
                </c:pt>
                <c:pt idx="511">
                  <c:v>22.4785175879397</c:v>
                </c:pt>
                <c:pt idx="513">
                  <c:v>22.86972684085511</c:v>
                </c:pt>
                <c:pt idx="514">
                  <c:v>22.30920427553443</c:v>
                </c:pt>
                <c:pt idx="515">
                  <c:v>23.2332541567696</c:v>
                </c:pt>
                <c:pt idx="517">
                  <c:v>21.85672328379334</c:v>
                </c:pt>
                <c:pt idx="518">
                  <c:v>23.15074309978769</c:v>
                </c:pt>
                <c:pt idx="520">
                  <c:v>26.50965741318912</c:v>
                </c:pt>
                <c:pt idx="521">
                  <c:v>20.22521616730343</c:v>
                </c:pt>
                <c:pt idx="522">
                  <c:v>32.640892397896</c:v>
                </c:pt>
                <c:pt idx="524">
                  <c:v>22.10589480048368</c:v>
                </c:pt>
                <c:pt idx="525">
                  <c:v>23.00504836759371</c:v>
                </c:pt>
                <c:pt idx="526">
                  <c:v>23.00504836759372</c:v>
                </c:pt>
                <c:pt idx="528">
                  <c:v>21.86053134962806</c:v>
                </c:pt>
                <c:pt idx="529">
                  <c:v>22.25419766206164</c:v>
                </c:pt>
                <c:pt idx="530">
                  <c:v>22.74628055260362</c:v>
                </c:pt>
                <c:pt idx="531">
                  <c:v>21.4307120085016</c:v>
                </c:pt>
                <c:pt idx="533">
                  <c:v>21.00658986175115</c:v>
                </c:pt>
                <c:pt idx="534">
                  <c:v>24.00668202764977</c:v>
                </c:pt>
                <c:pt idx="535">
                  <c:v>21.79723502304148</c:v>
                </c:pt>
                <c:pt idx="537">
                  <c:v>22.34663677130045</c:v>
                </c:pt>
                <c:pt idx="538">
                  <c:v>22.66143497757847</c:v>
                </c:pt>
                <c:pt idx="540">
                  <c:v>21.5206342015855</c:v>
                </c:pt>
                <c:pt idx="541">
                  <c:v>23.19093997734994</c:v>
                </c:pt>
                <c:pt idx="542">
                  <c:v>21.36715741789355</c:v>
                </c:pt>
                <c:pt idx="544">
                  <c:v>22.33590814196242</c:v>
                </c:pt>
                <c:pt idx="545">
                  <c:v>19.63465553235908</c:v>
                </c:pt>
                <c:pt idx="547">
                  <c:v>21.5685251396648</c:v>
                </c:pt>
                <c:pt idx="548">
                  <c:v>21.6468156424581</c:v>
                </c:pt>
                <c:pt idx="549">
                  <c:v>21.47396648044693</c:v>
                </c:pt>
                <c:pt idx="550">
                  <c:v>22.28737430167596</c:v>
                </c:pt>
                <c:pt idx="553">
                  <c:v>22.35538261997406</c:v>
                </c:pt>
                <c:pt idx="554">
                  <c:v>22.25486381322958</c:v>
                </c:pt>
                <c:pt idx="556">
                  <c:v>21.4991454965358</c:v>
                </c:pt>
                <c:pt idx="557">
                  <c:v>22.97344110854504</c:v>
                </c:pt>
                <c:pt idx="558">
                  <c:v>21.83475750577367</c:v>
                </c:pt>
                <c:pt idx="560">
                  <c:v>21.98298065984073</c:v>
                </c:pt>
                <c:pt idx="561">
                  <c:v>22.40546075085324</c:v>
                </c:pt>
                <c:pt idx="562">
                  <c:v>21.7146757679181</c:v>
                </c:pt>
                <c:pt idx="564">
                  <c:v>23.22705744431419</c:v>
                </c:pt>
                <c:pt idx="565">
                  <c:v>21.96881594372802</c:v>
                </c:pt>
                <c:pt idx="566">
                  <c:v>21.97889800703399</c:v>
                </c:pt>
                <c:pt idx="568">
                  <c:v>21.91660148514851</c:v>
                </c:pt>
                <c:pt idx="569">
                  <c:v>22.20386138613862</c:v>
                </c:pt>
                <c:pt idx="570">
                  <c:v>22.20386138613859</c:v>
                </c:pt>
                <c:pt idx="572">
                  <c:v>22.43827423167849</c:v>
                </c:pt>
                <c:pt idx="573">
                  <c:v>21.86595744680851</c:v>
                </c:pt>
                <c:pt idx="574">
                  <c:v>22.31323877068558</c:v>
                </c:pt>
                <c:pt idx="576">
                  <c:v>22.2510075</c:v>
                </c:pt>
                <c:pt idx="577">
                  <c:v>22.18241250000001</c:v>
                </c:pt>
                <c:pt idx="578">
                  <c:v>21.89996249999999</c:v>
                </c:pt>
                <c:pt idx="580">
                  <c:v>21.8319040445011</c:v>
                </c:pt>
                <c:pt idx="581">
                  <c:v>22.36933596013443</c:v>
                </c:pt>
                <c:pt idx="582">
                  <c:v>22.61270135589292</c:v>
                </c:pt>
                <c:pt idx="584">
                  <c:v>22.60375099337748</c:v>
                </c:pt>
                <c:pt idx="585">
                  <c:v>23.17022516556291</c:v>
                </c:pt>
                <c:pt idx="586">
                  <c:v>22.06590728476822</c:v>
                </c:pt>
                <c:pt idx="588">
                  <c:v>22.33154202829628</c:v>
                </c:pt>
                <c:pt idx="589">
                  <c:v>22.40253239805017</c:v>
                </c:pt>
                <c:pt idx="590">
                  <c:v>22.31125906550945</c:v>
                </c:pt>
                <c:pt idx="592">
                  <c:v>21.89700115874855</c:v>
                </c:pt>
                <c:pt idx="593">
                  <c:v>22.45172653534183</c:v>
                </c:pt>
                <c:pt idx="594">
                  <c:v>21.8252607184241</c:v>
                </c:pt>
                <c:pt idx="596">
                  <c:v>23.19383512544802</c:v>
                </c:pt>
                <c:pt idx="597">
                  <c:v>22.61075268817204</c:v>
                </c:pt>
                <c:pt idx="598">
                  <c:v>22.36989247311828</c:v>
                </c:pt>
                <c:pt idx="600">
                  <c:v>21.81359375</c:v>
                </c:pt>
                <c:pt idx="601">
                  <c:v>23.0140625</c:v>
                </c:pt>
                <c:pt idx="602">
                  <c:v>22.50625</c:v>
                </c:pt>
                <c:pt idx="604">
                  <c:v>21.68383838383838</c:v>
                </c:pt>
                <c:pt idx="605">
                  <c:v>22.03030303030303</c:v>
                </c:pt>
                <c:pt idx="606">
                  <c:v>22.18181818181817</c:v>
                </c:pt>
                <c:pt idx="608">
                  <c:v>21.58297491039427</c:v>
                </c:pt>
                <c:pt idx="609">
                  <c:v>22.20274790919952</c:v>
                </c:pt>
                <c:pt idx="610">
                  <c:v>21.60776583034647</c:v>
                </c:pt>
                <c:pt idx="612">
                  <c:v>22.16826923076923</c:v>
                </c:pt>
                <c:pt idx="613">
                  <c:v>23.07538461538462</c:v>
                </c:pt>
                <c:pt idx="614">
                  <c:v>21.92365384615385</c:v>
                </c:pt>
                <c:pt idx="616">
                  <c:v>22.47475670307845</c:v>
                </c:pt>
                <c:pt idx="617">
                  <c:v>22.53694141012909</c:v>
                </c:pt>
                <c:pt idx="618">
                  <c:v>21.945183714002</c:v>
                </c:pt>
                <c:pt idx="619">
                  <c:v>22.01539225422046</c:v>
                </c:pt>
                <c:pt idx="621">
                  <c:v>22.05002790697674</c:v>
                </c:pt>
                <c:pt idx="622">
                  <c:v>22.68313953488372</c:v>
                </c:pt>
                <c:pt idx="623">
                  <c:v>21.83630232558141</c:v>
                </c:pt>
                <c:pt idx="625">
                  <c:v>21.84136018957346</c:v>
                </c:pt>
                <c:pt idx="626">
                  <c:v>21.75706161137441</c:v>
                </c:pt>
                <c:pt idx="627">
                  <c:v>21.61656398104265</c:v>
                </c:pt>
                <c:pt idx="629">
                  <c:v>21.47711372064277</c:v>
                </c:pt>
                <c:pt idx="630">
                  <c:v>22.35457354758961</c:v>
                </c:pt>
                <c:pt idx="631">
                  <c:v>22.1027194066749</c:v>
                </c:pt>
                <c:pt idx="633">
                  <c:v>21.95154034229829</c:v>
                </c:pt>
                <c:pt idx="634">
                  <c:v>21.89339853300734</c:v>
                </c:pt>
                <c:pt idx="635">
                  <c:v>22.13398533007335</c:v>
                </c:pt>
                <c:pt idx="637">
                  <c:v>21.78917159763313</c:v>
                </c:pt>
                <c:pt idx="638">
                  <c:v>22.18047337278107</c:v>
                </c:pt>
                <c:pt idx="639">
                  <c:v>23.27692307692307</c:v>
                </c:pt>
                <c:pt idx="641">
                  <c:v>22.00459014423077</c:v>
                </c:pt>
                <c:pt idx="642">
                  <c:v>21.51954326923077</c:v>
                </c:pt>
                <c:pt idx="643">
                  <c:v>22.76997596153846</c:v>
                </c:pt>
                <c:pt idx="645">
                  <c:v>21.6658435207824</c:v>
                </c:pt>
                <c:pt idx="646">
                  <c:v>22.35452322738387</c:v>
                </c:pt>
                <c:pt idx="647">
                  <c:v>21.67286063569682</c:v>
                </c:pt>
                <c:pt idx="649">
                  <c:v>22.63060679611651</c:v>
                </c:pt>
                <c:pt idx="650">
                  <c:v>22.07233009708737</c:v>
                </c:pt>
                <c:pt idx="651">
                  <c:v>21.85339805825242</c:v>
                </c:pt>
                <c:pt idx="653">
                  <c:v>22.20440238095238</c:v>
                </c:pt>
                <c:pt idx="654">
                  <c:v>22.45217857142857</c:v>
                </c:pt>
                <c:pt idx="655">
                  <c:v>22.05614285714286</c:v>
                </c:pt>
                <c:pt idx="657">
                  <c:v>23.09679113185531</c:v>
                </c:pt>
                <c:pt idx="658">
                  <c:v>21.52275379229872</c:v>
                </c:pt>
                <c:pt idx="659">
                  <c:v>21.81038506417736</c:v>
                </c:pt>
                <c:pt idx="661">
                  <c:v>21.53186274509804</c:v>
                </c:pt>
                <c:pt idx="662">
                  <c:v>22.36447520184544</c:v>
                </c:pt>
                <c:pt idx="663">
                  <c:v>22.57641291810842</c:v>
                </c:pt>
                <c:pt idx="665">
                  <c:v>21.9527972027972</c:v>
                </c:pt>
                <c:pt idx="666">
                  <c:v>22.93636363636364</c:v>
                </c:pt>
                <c:pt idx="667">
                  <c:v>23.10874125874126</c:v>
                </c:pt>
                <c:pt idx="669">
                  <c:v>21.83984360730594</c:v>
                </c:pt>
                <c:pt idx="670">
                  <c:v>22.18512557077626</c:v>
                </c:pt>
                <c:pt idx="671">
                  <c:v>22.49901826484018</c:v>
                </c:pt>
                <c:pt idx="673">
                  <c:v>22.94527340756435</c:v>
                </c:pt>
                <c:pt idx="674">
                  <c:v>22.99395933823197</c:v>
                </c:pt>
                <c:pt idx="675">
                  <c:v>21.59423883153768</c:v>
                </c:pt>
                <c:pt idx="677">
                  <c:v>21.42806206088992</c:v>
                </c:pt>
                <c:pt idx="678">
                  <c:v>22.77663934426229</c:v>
                </c:pt>
                <c:pt idx="679">
                  <c:v>21.68536299765807</c:v>
                </c:pt>
                <c:pt idx="681">
                  <c:v>21.83671981776765</c:v>
                </c:pt>
                <c:pt idx="682">
                  <c:v>22.35683371298406</c:v>
                </c:pt>
                <c:pt idx="683">
                  <c:v>22.22579726651481</c:v>
                </c:pt>
                <c:pt idx="685">
                  <c:v>22.11755542590431</c:v>
                </c:pt>
                <c:pt idx="686">
                  <c:v>22.39714119019836</c:v>
                </c:pt>
                <c:pt idx="687">
                  <c:v>21.86219369894983</c:v>
                </c:pt>
                <c:pt idx="689">
                  <c:v>22.46015721969383</c:v>
                </c:pt>
                <c:pt idx="691">
                  <c:v>20.31789289871944</c:v>
                </c:pt>
                <c:pt idx="692">
                  <c:v>22.05890570430734</c:v>
                </c:pt>
                <c:pt idx="693">
                  <c:v>22.676717112922</c:v>
                </c:pt>
                <c:pt idx="695">
                  <c:v>22.6606313993174</c:v>
                </c:pt>
                <c:pt idx="696">
                  <c:v>22.49249146757679</c:v>
                </c:pt>
                <c:pt idx="697">
                  <c:v>21.73737201365187</c:v>
                </c:pt>
                <c:pt idx="699">
                  <c:v>22.48484929906542</c:v>
                </c:pt>
                <c:pt idx="700">
                  <c:v>23.12022196261683</c:v>
                </c:pt>
                <c:pt idx="701">
                  <c:v>22.32473130841121</c:v>
                </c:pt>
                <c:pt idx="703">
                  <c:v>23.24073580533025</c:v>
                </c:pt>
                <c:pt idx="704">
                  <c:v>22.50202780996524</c:v>
                </c:pt>
                <c:pt idx="705">
                  <c:v>22.24142526071842</c:v>
                </c:pt>
                <c:pt idx="707">
                  <c:v>22.034691401649</c:v>
                </c:pt>
                <c:pt idx="708">
                  <c:v>22.7927679623086</c:v>
                </c:pt>
                <c:pt idx="709">
                  <c:v>22.13664310954064</c:v>
                </c:pt>
                <c:pt idx="711">
                  <c:v>21.30506172839506</c:v>
                </c:pt>
                <c:pt idx="712">
                  <c:v>22.2949494949495</c:v>
                </c:pt>
                <c:pt idx="713">
                  <c:v>22.42480359147025</c:v>
                </c:pt>
                <c:pt idx="715">
                  <c:v>26.01747747747748</c:v>
                </c:pt>
                <c:pt idx="716">
                  <c:v>21.33603603603605</c:v>
                </c:pt>
                <c:pt idx="717">
                  <c:v>21.43513513513513</c:v>
                </c:pt>
                <c:pt idx="719">
                  <c:v>21.89738799076213</c:v>
                </c:pt>
                <c:pt idx="720">
                  <c:v>22.39607390300231</c:v>
                </c:pt>
                <c:pt idx="721">
                  <c:v>21.92824480369515</c:v>
                </c:pt>
                <c:pt idx="723">
                  <c:v>22.44427623642943</c:v>
                </c:pt>
                <c:pt idx="724">
                  <c:v>22.53190591073582</c:v>
                </c:pt>
                <c:pt idx="725">
                  <c:v>22.70313630880579</c:v>
                </c:pt>
                <c:pt idx="727">
                  <c:v>22.36879953379954</c:v>
                </c:pt>
                <c:pt idx="728">
                  <c:v>22.63503496503497</c:v>
                </c:pt>
                <c:pt idx="729">
                  <c:v>21.40934731934732</c:v>
                </c:pt>
                <c:pt idx="731">
                  <c:v>22.51183944954128</c:v>
                </c:pt>
                <c:pt idx="732">
                  <c:v>22.25206422018348</c:v>
                </c:pt>
                <c:pt idx="733">
                  <c:v>22.36282110091744</c:v>
                </c:pt>
                <c:pt idx="735">
                  <c:v>22.00560231213873</c:v>
                </c:pt>
                <c:pt idx="736">
                  <c:v>22.04702890173411</c:v>
                </c:pt>
                <c:pt idx="737">
                  <c:v>22.01671676300577</c:v>
                </c:pt>
                <c:pt idx="739">
                  <c:v>21.68226006904488</c:v>
                </c:pt>
                <c:pt idx="740">
                  <c:v>22.43930955120828</c:v>
                </c:pt>
                <c:pt idx="741">
                  <c:v>22.49979286536248</c:v>
                </c:pt>
              </c:numCache>
            </c:numRef>
          </c:xVal>
          <c:yVal>
            <c:numRef>
              <c:f>'depth graphs'!$E$6:$E$748</c:f>
              <c:numCache>
                <c:formatCode>0.00</c:formatCode>
                <c:ptCount val="743"/>
                <c:pt idx="0">
                  <c:v>0.196400093225606</c:v>
                </c:pt>
                <c:pt idx="1">
                  <c:v>0.454899160969546</c:v>
                </c:pt>
                <c:pt idx="2">
                  <c:v>0.635</c:v>
                </c:pt>
                <c:pt idx="3">
                  <c:v>0.907966590126292</c:v>
                </c:pt>
                <c:pt idx="4">
                  <c:v>1.078781745120551</c:v>
                </c:pt>
                <c:pt idx="5">
                  <c:v>1.248901722158438</c:v>
                </c:pt>
                <c:pt idx="6">
                  <c:v>1.381780022962112</c:v>
                </c:pt>
                <c:pt idx="7">
                  <c:v>1.5</c:v>
                </c:pt>
                <c:pt idx="8">
                  <c:v>1.752280911062907</c:v>
                </c:pt>
                <c:pt idx="9">
                  <c:v>2.005</c:v>
                </c:pt>
                <c:pt idx="10">
                  <c:v>2.246179601281595</c:v>
                </c:pt>
                <c:pt idx="11">
                  <c:v>2.412167497330011</c:v>
                </c:pt>
                <c:pt idx="12">
                  <c:v>2.575</c:v>
                </c:pt>
                <c:pt idx="13">
                  <c:v>2.819076814124951</c:v>
                </c:pt>
                <c:pt idx="14">
                  <c:v>3.098</c:v>
                </c:pt>
                <c:pt idx="15">
                  <c:v>3.469209158415842</c:v>
                </c:pt>
                <c:pt idx="16">
                  <c:v>3.697105198019802</c:v>
                </c:pt>
                <c:pt idx="17">
                  <c:v>3.923</c:v>
                </c:pt>
                <c:pt idx="18">
                  <c:v>4.147582982308339</c:v>
                </c:pt>
                <c:pt idx="19">
                  <c:v>4.365544229149114</c:v>
                </c:pt>
                <c:pt idx="20">
                  <c:v>4.522999999999999</c:v>
                </c:pt>
                <c:pt idx="21">
                  <c:v>4.732205804360635</c:v>
                </c:pt>
                <c:pt idx="22">
                  <c:v>4.915887301119621</c:v>
                </c:pt>
                <c:pt idx="23">
                  <c:v>5.112376694166174</c:v>
                </c:pt>
                <c:pt idx="24">
                  <c:v>5.212999999999998</c:v>
                </c:pt>
                <c:pt idx="25">
                  <c:v>5.497762703379222</c:v>
                </c:pt>
                <c:pt idx="26">
                  <c:v>5.729907884856068</c:v>
                </c:pt>
                <c:pt idx="27">
                  <c:v>5.9189491864831</c:v>
                </c:pt>
                <c:pt idx="28">
                  <c:v>6.032999999999999</c:v>
                </c:pt>
                <c:pt idx="29">
                  <c:v>6.217567094876952</c:v>
                </c:pt>
                <c:pt idx="30">
                  <c:v>6.413902027549914</c:v>
                </c:pt>
                <c:pt idx="31">
                  <c:v>6.59644652530568</c:v>
                </c:pt>
                <c:pt idx="32">
                  <c:v>6.692999999999999</c:v>
                </c:pt>
                <c:pt idx="33">
                  <c:v>6.880848933500625</c:v>
                </c:pt>
                <c:pt idx="34">
                  <c:v>7.082299372647425</c:v>
                </c:pt>
                <c:pt idx="35">
                  <c:v>7.28889410288582</c:v>
                </c:pt>
                <c:pt idx="36">
                  <c:v>7.512999999999998</c:v>
                </c:pt>
                <c:pt idx="37">
                  <c:v>7.651336862681217</c:v>
                </c:pt>
                <c:pt idx="38">
                  <c:v>7.820541944942171</c:v>
                </c:pt>
                <c:pt idx="39">
                  <c:v>7.981805994461637</c:v>
                </c:pt>
                <c:pt idx="40">
                  <c:v>8.137999999999998</c:v>
                </c:pt>
                <c:pt idx="41">
                  <c:v>8.318781308007768</c:v>
                </c:pt>
                <c:pt idx="42">
                  <c:v>8.451408115691775</c:v>
                </c:pt>
                <c:pt idx="43">
                  <c:v>8.599999999999997</c:v>
                </c:pt>
                <c:pt idx="44">
                  <c:v>8.762813948919447</c:v>
                </c:pt>
                <c:pt idx="45">
                  <c:v>8.93597406679764</c:v>
                </c:pt>
                <c:pt idx="46">
                  <c:v>9.108048231827108</c:v>
                </c:pt>
                <c:pt idx="47">
                  <c:v>9.27953005893909</c:v>
                </c:pt>
                <c:pt idx="48">
                  <c:v>9.450320825147345</c:v>
                </c:pt>
                <c:pt idx="49">
                  <c:v>9.604999999999996</c:v>
                </c:pt>
                <c:pt idx="50">
                  <c:v>9.743957788347203</c:v>
                </c:pt>
                <c:pt idx="51">
                  <c:v>9.988816884661114</c:v>
                </c:pt>
                <c:pt idx="52">
                  <c:v>10.20664803804994</c:v>
                </c:pt>
                <c:pt idx="53">
                  <c:v>10.45</c:v>
                </c:pt>
                <c:pt idx="54">
                  <c:v>10.56456881907167</c:v>
                </c:pt>
                <c:pt idx="55">
                  <c:v>10.69549872118724</c:v>
                </c:pt>
                <c:pt idx="56">
                  <c:v>10.81735631512472</c:v>
                </c:pt>
                <c:pt idx="57">
                  <c:v>10.96849272181875</c:v>
                </c:pt>
                <c:pt idx="58">
                  <c:v>11.103</c:v>
                </c:pt>
                <c:pt idx="59">
                  <c:v>11.23638518518518</c:v>
                </c:pt>
                <c:pt idx="60">
                  <c:v>11.37225555555555</c:v>
                </c:pt>
                <c:pt idx="61">
                  <c:v>11.543</c:v>
                </c:pt>
                <c:pt idx="62">
                  <c:v>11.69992459246275</c:v>
                </c:pt>
                <c:pt idx="63">
                  <c:v>11.83113791411042</c:v>
                </c:pt>
                <c:pt idx="64">
                  <c:v>11.98881872042068</c:v>
                </c:pt>
                <c:pt idx="65">
                  <c:v>12.12599999999999</c:v>
                </c:pt>
                <c:pt idx="66">
                  <c:v>12.30758443113772</c:v>
                </c:pt>
                <c:pt idx="67">
                  <c:v>12.48542275449101</c:v>
                </c:pt>
                <c:pt idx="68">
                  <c:v>12.63599999999999</c:v>
                </c:pt>
                <c:pt idx="69">
                  <c:v>12.79306261306532</c:v>
                </c:pt>
                <c:pt idx="70">
                  <c:v>12.9848103517588</c:v>
                </c:pt>
                <c:pt idx="71">
                  <c:v>13.17067065326633</c:v>
                </c:pt>
                <c:pt idx="72">
                  <c:v>13.32496211055276</c:v>
                </c:pt>
                <c:pt idx="73">
                  <c:v>13.49894603015075</c:v>
                </c:pt>
                <c:pt idx="74">
                  <c:v>13.64599999999999</c:v>
                </c:pt>
                <c:pt idx="75">
                  <c:v>13.8334618940248</c:v>
                </c:pt>
                <c:pt idx="76">
                  <c:v>14.02049233370913</c:v>
                </c:pt>
                <c:pt idx="77">
                  <c:v>14.19457914317925</c:v>
                </c:pt>
                <c:pt idx="78">
                  <c:v>14.37719470124013</c:v>
                </c:pt>
                <c:pt idx="79">
                  <c:v>14.53599999999999</c:v>
                </c:pt>
                <c:pt idx="80">
                  <c:v>14.70970538860103</c:v>
                </c:pt>
                <c:pt idx="81">
                  <c:v>14.86922766839378</c:v>
                </c:pt>
                <c:pt idx="82">
                  <c:v>14.99216134715025</c:v>
                </c:pt>
                <c:pt idx="83">
                  <c:v>15.14746186528497</c:v>
                </c:pt>
                <c:pt idx="84">
                  <c:v>15.32728880829015</c:v>
                </c:pt>
                <c:pt idx="85">
                  <c:v>15.47102974093264</c:v>
                </c:pt>
                <c:pt idx="86">
                  <c:v>15.50599999999999</c:v>
                </c:pt>
                <c:pt idx="87">
                  <c:v>15.67124386355209</c:v>
                </c:pt>
                <c:pt idx="88">
                  <c:v>15.82676870596959</c:v>
                </c:pt>
                <c:pt idx="89">
                  <c:v>15.96640274378939</c:v>
                </c:pt>
                <c:pt idx="90">
                  <c:v>16.05899999999999</c:v>
                </c:pt>
                <c:pt idx="91">
                  <c:v>16.21859425809286</c:v>
                </c:pt>
                <c:pt idx="92">
                  <c:v>16.35804057419071</c:v>
                </c:pt>
                <c:pt idx="93">
                  <c:v>16.50404906986963</c:v>
                </c:pt>
                <c:pt idx="94">
                  <c:v>16.6501600996045</c:v>
                </c:pt>
                <c:pt idx="95">
                  <c:v>16.75899999999999</c:v>
                </c:pt>
                <c:pt idx="96">
                  <c:v>16.89989912368054</c:v>
                </c:pt>
                <c:pt idx="97">
                  <c:v>17.05559320852419</c:v>
                </c:pt>
                <c:pt idx="98">
                  <c:v>17.1874504082852</c:v>
                </c:pt>
                <c:pt idx="99">
                  <c:v>17.264</c:v>
                </c:pt>
                <c:pt idx="100">
                  <c:v>17.41696570545828</c:v>
                </c:pt>
                <c:pt idx="101">
                  <c:v>17.5717360453141</c:v>
                </c:pt>
                <c:pt idx="102">
                  <c:v>17.71794201853758</c:v>
                </c:pt>
                <c:pt idx="103">
                  <c:v>17.86995952626158</c:v>
                </c:pt>
                <c:pt idx="104">
                  <c:v>18.02860422245108</c:v>
                </c:pt>
                <c:pt idx="105">
                  <c:v>18.16624582904222</c:v>
                </c:pt>
                <c:pt idx="106">
                  <c:v>18.254</c:v>
                </c:pt>
                <c:pt idx="107">
                  <c:v>18.40920728501228</c:v>
                </c:pt>
                <c:pt idx="108">
                  <c:v>18.56915642506142</c:v>
                </c:pt>
                <c:pt idx="109">
                  <c:v>18.71414192874693</c:v>
                </c:pt>
                <c:pt idx="110">
                  <c:v>18.86711477886978</c:v>
                </c:pt>
                <c:pt idx="111">
                  <c:v>18.99915875921376</c:v>
                </c:pt>
                <c:pt idx="112">
                  <c:v>19.07699999999999</c:v>
                </c:pt>
                <c:pt idx="113">
                  <c:v>19.24079609218436</c:v>
                </c:pt>
                <c:pt idx="114">
                  <c:v>19.40909569138276</c:v>
                </c:pt>
                <c:pt idx="115">
                  <c:v>19.56514979959919</c:v>
                </c:pt>
                <c:pt idx="116">
                  <c:v>19.71907865731462</c:v>
                </c:pt>
                <c:pt idx="117">
                  <c:v>19.87310871743486</c:v>
                </c:pt>
                <c:pt idx="118">
                  <c:v>20.01276803607213</c:v>
                </c:pt>
                <c:pt idx="119">
                  <c:v>20.08699999999999</c:v>
                </c:pt>
                <c:pt idx="120">
                  <c:v>20.2283934397474</c:v>
                </c:pt>
                <c:pt idx="121">
                  <c:v>20.3810999824592</c:v>
                </c:pt>
                <c:pt idx="122">
                  <c:v>20.53370478863356</c:v>
                </c:pt>
                <c:pt idx="123">
                  <c:v>20.66699999999998</c:v>
                </c:pt>
                <c:pt idx="124">
                  <c:v>20.80188729763386</c:v>
                </c:pt>
                <c:pt idx="125">
                  <c:v>20.95108405977583</c:v>
                </c:pt>
                <c:pt idx="126">
                  <c:v>21.08268638439185</c:v>
                </c:pt>
                <c:pt idx="127">
                  <c:v>21.15699999999999</c:v>
                </c:pt>
                <c:pt idx="128">
                  <c:v>21.30162622025009</c:v>
                </c:pt>
                <c:pt idx="129">
                  <c:v>21.44712319483661</c:v>
                </c:pt>
                <c:pt idx="130">
                  <c:v>21.5683200484066</c:v>
                </c:pt>
                <c:pt idx="131">
                  <c:v>21.65899999999998</c:v>
                </c:pt>
                <c:pt idx="132">
                  <c:v>21.80909251933104</c:v>
                </c:pt>
                <c:pt idx="133">
                  <c:v>21.96428493076783</c:v>
                </c:pt>
                <c:pt idx="134">
                  <c:v>22.09582422226217</c:v>
                </c:pt>
                <c:pt idx="135">
                  <c:v>22.21399999999998</c:v>
                </c:pt>
                <c:pt idx="136">
                  <c:v>22.36384987535056</c:v>
                </c:pt>
                <c:pt idx="137">
                  <c:v>22.5143835306949</c:v>
                </c:pt>
                <c:pt idx="138">
                  <c:v>22.66410073231535</c:v>
                </c:pt>
                <c:pt idx="139">
                  <c:v>22.80473488625738</c:v>
                </c:pt>
                <c:pt idx="140">
                  <c:v>22.86899999999998</c:v>
                </c:pt>
                <c:pt idx="141">
                  <c:v>23.00647275716297</c:v>
                </c:pt>
                <c:pt idx="142">
                  <c:v>23.15724542038514</c:v>
                </c:pt>
                <c:pt idx="143">
                  <c:v>23.29899999999998</c:v>
                </c:pt>
                <c:pt idx="144">
                  <c:v>23.43480638516991</c:v>
                </c:pt>
                <c:pt idx="145">
                  <c:v>23.57887126673531</c:v>
                </c:pt>
                <c:pt idx="146">
                  <c:v>23.72191658084447</c:v>
                </c:pt>
                <c:pt idx="147">
                  <c:v>23.85578578784756</c:v>
                </c:pt>
                <c:pt idx="148">
                  <c:v>23.98241606591142</c:v>
                </c:pt>
                <c:pt idx="149">
                  <c:v>24.11903810504633</c:v>
                </c:pt>
                <c:pt idx="150">
                  <c:v>24.25362100926878</c:v>
                </c:pt>
                <c:pt idx="151">
                  <c:v>24.28899999999999</c:v>
                </c:pt>
                <c:pt idx="152">
                  <c:v>24.43078813108945</c:v>
                </c:pt>
                <c:pt idx="153">
                  <c:v>24.57467652790079</c:v>
                </c:pt>
                <c:pt idx="154">
                  <c:v>24.7167473870682</c:v>
                </c:pt>
                <c:pt idx="155">
                  <c:v>24.85899999999999</c:v>
                </c:pt>
                <c:pt idx="156">
                  <c:v>24.99801103295075</c:v>
                </c:pt>
                <c:pt idx="157">
                  <c:v>25.13667967419473</c:v>
                </c:pt>
                <c:pt idx="158">
                  <c:v>25.26729203998518</c:v>
                </c:pt>
                <c:pt idx="159">
                  <c:v>25.40299999999999</c:v>
                </c:pt>
                <c:pt idx="160">
                  <c:v>25.56230022988505</c:v>
                </c:pt>
                <c:pt idx="161">
                  <c:v>25.70036919540229</c:v>
                </c:pt>
                <c:pt idx="162">
                  <c:v>25.82953701149425</c:v>
                </c:pt>
                <c:pt idx="163">
                  <c:v>25.96194160919539</c:v>
                </c:pt>
                <c:pt idx="164">
                  <c:v>26.10951862068965</c:v>
                </c:pt>
                <c:pt idx="165">
                  <c:v>26.23089793103447</c:v>
                </c:pt>
                <c:pt idx="166">
                  <c:v>26.28299999999999</c:v>
                </c:pt>
                <c:pt idx="167">
                  <c:v>26.42339141361256</c:v>
                </c:pt>
                <c:pt idx="168">
                  <c:v>26.56387518324606</c:v>
                </c:pt>
                <c:pt idx="169">
                  <c:v>26.70405109947642</c:v>
                </c:pt>
                <c:pt idx="170">
                  <c:v>26.83755685863873</c:v>
                </c:pt>
                <c:pt idx="171">
                  <c:v>26.9864552879581</c:v>
                </c:pt>
                <c:pt idx="172">
                  <c:v>27.13443015706805</c:v>
                </c:pt>
                <c:pt idx="173">
                  <c:v>27.26299999999999</c:v>
                </c:pt>
                <c:pt idx="174">
                  <c:v>27.40233842239185</c:v>
                </c:pt>
                <c:pt idx="175">
                  <c:v>27.53852162849871</c:v>
                </c:pt>
                <c:pt idx="176">
                  <c:v>27.66299999999999</c:v>
                </c:pt>
                <c:pt idx="177">
                  <c:v>27.94041399938328</c:v>
                </c:pt>
                <c:pt idx="178">
                  <c:v>28.19819259944495</c:v>
                </c:pt>
                <c:pt idx="179">
                  <c:v>28.32699999999999</c:v>
                </c:pt>
                <c:pt idx="180">
                  <c:v>28.59323844984801</c:v>
                </c:pt>
                <c:pt idx="181">
                  <c:v>28.84657583586625</c:v>
                </c:pt>
                <c:pt idx="182">
                  <c:v>28.99699999999999</c:v>
                </c:pt>
                <c:pt idx="183">
                  <c:v>29.25410821733272</c:v>
                </c:pt>
                <c:pt idx="184">
                  <c:v>29.44699999999999</c:v>
                </c:pt>
                <c:pt idx="185">
                  <c:v>29.70886623164763</c:v>
                </c:pt>
                <c:pt idx="186">
                  <c:v>29.96569363784665</c:v>
                </c:pt>
                <c:pt idx="187">
                  <c:v>30.07099999999999</c:v>
                </c:pt>
                <c:pt idx="188">
                  <c:v>30.33773715424284</c:v>
                </c:pt>
                <c:pt idx="189">
                  <c:v>30.51999999999999</c:v>
                </c:pt>
                <c:pt idx="190">
                  <c:v>30.7799810218978</c:v>
                </c:pt>
                <c:pt idx="191">
                  <c:v>31.0499038581856</c:v>
                </c:pt>
                <c:pt idx="192">
                  <c:v>31.30766986444212</c:v>
                </c:pt>
                <c:pt idx="193">
                  <c:v>31.50799999999999</c:v>
                </c:pt>
                <c:pt idx="194">
                  <c:v>31.76728094262294</c:v>
                </c:pt>
                <c:pt idx="195">
                  <c:v>32.03329979508196</c:v>
                </c:pt>
                <c:pt idx="196">
                  <c:v>32.30168463114753</c:v>
                </c:pt>
                <c:pt idx="197">
                  <c:v>32.51199999999999</c:v>
                </c:pt>
                <c:pt idx="198">
                  <c:v>32.75435700737617</c:v>
                </c:pt>
                <c:pt idx="199">
                  <c:v>33.00806406743939</c:v>
                </c:pt>
                <c:pt idx="200">
                  <c:v>33.25135173867227</c:v>
                </c:pt>
                <c:pt idx="201">
                  <c:v>33.47199999999999</c:v>
                </c:pt>
                <c:pt idx="202">
                  <c:v>33.72234763948497</c:v>
                </c:pt>
                <c:pt idx="203">
                  <c:v>33.9683991416309</c:v>
                </c:pt>
                <c:pt idx="204">
                  <c:v>34.172</c:v>
                </c:pt>
                <c:pt idx="205">
                  <c:v>34.41939767559373</c:v>
                </c:pt>
                <c:pt idx="206">
                  <c:v>34.572</c:v>
                </c:pt>
                <c:pt idx="207">
                  <c:v>34.82458585858584</c:v>
                </c:pt>
                <c:pt idx="208">
                  <c:v>35.07761616161615</c:v>
                </c:pt>
                <c:pt idx="209">
                  <c:v>35.33488888888887</c:v>
                </c:pt>
                <c:pt idx="210">
                  <c:v>35.47199999999998</c:v>
                </c:pt>
                <c:pt idx="211">
                  <c:v>35.72908124876504</c:v>
                </c:pt>
                <c:pt idx="212">
                  <c:v>35.98599999999998</c:v>
                </c:pt>
                <c:pt idx="213">
                  <c:v>36.23157598996593</c:v>
                </c:pt>
                <c:pt idx="214">
                  <c:v>36.47853173266437</c:v>
                </c:pt>
                <c:pt idx="215">
                  <c:v>36.54399999999997</c:v>
                </c:pt>
                <c:pt idx="216">
                  <c:v>36.79488416485898</c:v>
                </c:pt>
                <c:pt idx="217">
                  <c:v>37.044157483731</c:v>
                </c:pt>
                <c:pt idx="218">
                  <c:v>37.29332885032535</c:v>
                </c:pt>
                <c:pt idx="219">
                  <c:v>37.48399999999998</c:v>
                </c:pt>
                <c:pt idx="220">
                  <c:v>37.75665181550537</c:v>
                </c:pt>
                <c:pt idx="221">
                  <c:v>38.0001523061825</c:v>
                </c:pt>
                <c:pt idx="222">
                  <c:v>38.22940058881254</c:v>
                </c:pt>
                <c:pt idx="223">
                  <c:v>38.45581864573109</c:v>
                </c:pt>
                <c:pt idx="224">
                  <c:v>38.51399999999998</c:v>
                </c:pt>
                <c:pt idx="225">
                  <c:v>38.77038510246371</c:v>
                </c:pt>
                <c:pt idx="226">
                  <c:v>38.95699999999998</c:v>
                </c:pt>
                <c:pt idx="227">
                  <c:v>39.20458045796736</c:v>
                </c:pt>
                <c:pt idx="228">
                  <c:v>39.45657151819321</c:v>
                </c:pt>
                <c:pt idx="229">
                  <c:v>39.60199999999998</c:v>
                </c:pt>
                <c:pt idx="230">
                  <c:v>39.84806244541483</c:v>
                </c:pt>
                <c:pt idx="231">
                  <c:v>40.10543362445413</c:v>
                </c:pt>
                <c:pt idx="232">
                  <c:v>40.34104934497815</c:v>
                </c:pt>
                <c:pt idx="233">
                  <c:v>40.54199999999999</c:v>
                </c:pt>
                <c:pt idx="234">
                  <c:v>40.78848091798793</c:v>
                </c:pt>
                <c:pt idx="235">
                  <c:v>41.03922144108721</c:v>
                </c:pt>
                <c:pt idx="236">
                  <c:v>41.29716419505105</c:v>
                </c:pt>
                <c:pt idx="237">
                  <c:v>41.50499999999998</c:v>
                </c:pt>
                <c:pt idx="238">
                  <c:v>41.7606165230837</c:v>
                </c:pt>
                <c:pt idx="239">
                  <c:v>41.96499999999998</c:v>
                </c:pt>
                <c:pt idx="240">
                  <c:v>42.2022511195315</c:v>
                </c:pt>
                <c:pt idx="241">
                  <c:v>42.44872028935582</c:v>
                </c:pt>
                <c:pt idx="242">
                  <c:v>42.56499999999998</c:v>
                </c:pt>
                <c:pt idx="243">
                  <c:v>42.81780552727271</c:v>
                </c:pt>
                <c:pt idx="244">
                  <c:v>43.03114079999998</c:v>
                </c:pt>
                <c:pt idx="245">
                  <c:v>43.26449643636362</c:v>
                </c:pt>
                <c:pt idx="246">
                  <c:v>43.453</c:v>
                </c:pt>
                <c:pt idx="247">
                  <c:v>43.69096436422413</c:v>
                </c:pt>
                <c:pt idx="248">
                  <c:v>43.92791845905172</c:v>
                </c:pt>
                <c:pt idx="249">
                  <c:v>44.17487320043103</c:v>
                </c:pt>
                <c:pt idx="250">
                  <c:v>44.4</c:v>
                </c:pt>
                <c:pt idx="251">
                  <c:v>44.66577075098813</c:v>
                </c:pt>
                <c:pt idx="252">
                  <c:v>44.85983201581026</c:v>
                </c:pt>
                <c:pt idx="253">
                  <c:v>45.10585227272726</c:v>
                </c:pt>
                <c:pt idx="254">
                  <c:v>45.33981966403161</c:v>
                </c:pt>
                <c:pt idx="255">
                  <c:v>45.425</c:v>
                </c:pt>
                <c:pt idx="256">
                  <c:v>45.65990120805368</c:v>
                </c:pt>
                <c:pt idx="257">
                  <c:v>45.89936161073824</c:v>
                </c:pt>
                <c:pt idx="258">
                  <c:v>46.14097838926173</c:v>
                </c:pt>
                <c:pt idx="259">
                  <c:v>46.34299999999999</c:v>
                </c:pt>
                <c:pt idx="260">
                  <c:v>46.57512202932749</c:v>
                </c:pt>
                <c:pt idx="261">
                  <c:v>46.8127758301028</c:v>
                </c:pt>
                <c:pt idx="262">
                  <c:v>46.943</c:v>
                </c:pt>
                <c:pt idx="263">
                  <c:v>47.18019445666519</c:v>
                </c:pt>
                <c:pt idx="264">
                  <c:v>47.403</c:v>
                </c:pt>
                <c:pt idx="265">
                  <c:v>47.63699207048457</c:v>
                </c:pt>
                <c:pt idx="266">
                  <c:v>47.87165286343612</c:v>
                </c:pt>
                <c:pt idx="267">
                  <c:v>48.10935330396475</c:v>
                </c:pt>
                <c:pt idx="268">
                  <c:v>48.323</c:v>
                </c:pt>
                <c:pt idx="269">
                  <c:v>48.55892973544973</c:v>
                </c:pt>
                <c:pt idx="270">
                  <c:v>48.8009456084656</c:v>
                </c:pt>
                <c:pt idx="271">
                  <c:v>49.0430635978836</c:v>
                </c:pt>
                <c:pt idx="272">
                  <c:v>49.28799999999999</c:v>
                </c:pt>
                <c:pt idx="273">
                  <c:v>49.51931428571428</c:v>
                </c:pt>
                <c:pt idx="274">
                  <c:v>49.74881828571428</c:v>
                </c:pt>
                <c:pt idx="275">
                  <c:v>49.97993142857142</c:v>
                </c:pt>
                <c:pt idx="276">
                  <c:v>50.168</c:v>
                </c:pt>
                <c:pt idx="277">
                  <c:v>50.40747505422993</c:v>
                </c:pt>
                <c:pt idx="278">
                  <c:v>50.6537863340564</c:v>
                </c:pt>
                <c:pt idx="279">
                  <c:v>50.89595444685466</c:v>
                </c:pt>
                <c:pt idx="280">
                  <c:v>51.123</c:v>
                </c:pt>
                <c:pt idx="281">
                  <c:v>51.35601949541284</c:v>
                </c:pt>
                <c:pt idx="282">
                  <c:v>51.59505619266054</c:v>
                </c:pt>
                <c:pt idx="283">
                  <c:v>51.82872591743118</c:v>
                </c:pt>
                <c:pt idx="284">
                  <c:v>52.023</c:v>
                </c:pt>
                <c:pt idx="285">
                  <c:v>52.28567673267327</c:v>
                </c:pt>
                <c:pt idx="286">
                  <c:v>52.52135495049504</c:v>
                </c:pt>
                <c:pt idx="287">
                  <c:v>52.75765693069307</c:v>
                </c:pt>
                <c:pt idx="288">
                  <c:v>52.99572623762375</c:v>
                </c:pt>
                <c:pt idx="289">
                  <c:v>53.073</c:v>
                </c:pt>
                <c:pt idx="290">
                  <c:v>53.31005908071748</c:v>
                </c:pt>
                <c:pt idx="291">
                  <c:v>53.54582253363228</c:v>
                </c:pt>
                <c:pt idx="292">
                  <c:v>53.77709719730942</c:v>
                </c:pt>
                <c:pt idx="293">
                  <c:v>53.98299999999999</c:v>
                </c:pt>
                <c:pt idx="294">
                  <c:v>54.2081758519961</c:v>
                </c:pt>
                <c:pt idx="295">
                  <c:v>54.43613982473223</c:v>
                </c:pt>
                <c:pt idx="296">
                  <c:v>54.66390321324245</c:v>
                </c:pt>
                <c:pt idx="297">
                  <c:v>54.89146601752677</c:v>
                </c:pt>
                <c:pt idx="298">
                  <c:v>55.013</c:v>
                </c:pt>
                <c:pt idx="299">
                  <c:v>55.22529213071894</c:v>
                </c:pt>
                <c:pt idx="300">
                  <c:v>55.46917291503267</c:v>
                </c:pt>
                <c:pt idx="301">
                  <c:v>55.69877239215685</c:v>
                </c:pt>
                <c:pt idx="302">
                  <c:v>55.77699999999998</c:v>
                </c:pt>
                <c:pt idx="303">
                  <c:v>55.94281640706126</c:v>
                </c:pt>
                <c:pt idx="304">
                  <c:v>56.17270425752855</c:v>
                </c:pt>
                <c:pt idx="305">
                  <c:v>56.3968932502596</c:v>
                </c:pt>
                <c:pt idx="306">
                  <c:v>56.6230157840083</c:v>
                </c:pt>
                <c:pt idx="307">
                  <c:v>56.757</c:v>
                </c:pt>
                <c:pt idx="308">
                  <c:v>56.98482966292135</c:v>
                </c:pt>
                <c:pt idx="309">
                  <c:v>57.21104494382023</c:v>
                </c:pt>
                <c:pt idx="310">
                  <c:v>57.43403146067416</c:v>
                </c:pt>
                <c:pt idx="311">
                  <c:v>57.655</c:v>
                </c:pt>
                <c:pt idx="312">
                  <c:v>57.87802445369407</c:v>
                </c:pt>
                <c:pt idx="313">
                  <c:v>58.09863891779397</c:v>
                </c:pt>
                <c:pt idx="314">
                  <c:v>58.32266753381894</c:v>
                </c:pt>
                <c:pt idx="315">
                  <c:v>58.54759989594173</c:v>
                </c:pt>
                <c:pt idx="316">
                  <c:v>58.62</c:v>
                </c:pt>
                <c:pt idx="317">
                  <c:v>58.8445648267009</c:v>
                </c:pt>
                <c:pt idx="318">
                  <c:v>59.07614377406932</c:v>
                </c:pt>
                <c:pt idx="319">
                  <c:v>59.29735044929397</c:v>
                </c:pt>
                <c:pt idx="320">
                  <c:v>59.42000000000001</c:v>
                </c:pt>
                <c:pt idx="321">
                  <c:v>59.64913982202448</c:v>
                </c:pt>
                <c:pt idx="322">
                  <c:v>59.87577942157954</c:v>
                </c:pt>
                <c:pt idx="323">
                  <c:v>60.1022165739711</c:v>
                </c:pt>
                <c:pt idx="324">
                  <c:v>60.33000000000001</c:v>
                </c:pt>
                <c:pt idx="325">
                  <c:v>60.55087182648403</c:v>
                </c:pt>
                <c:pt idx="326">
                  <c:v>60.77417730593609</c:v>
                </c:pt>
                <c:pt idx="327">
                  <c:v>61.0028795890411</c:v>
                </c:pt>
                <c:pt idx="328">
                  <c:v>61.222</c:v>
                </c:pt>
                <c:pt idx="329">
                  <c:v>61.45233868131869</c:v>
                </c:pt>
                <c:pt idx="330">
                  <c:v>61.67817274725275</c:v>
                </c:pt>
                <c:pt idx="331">
                  <c:v>61.90330296703298</c:v>
                </c:pt>
                <c:pt idx="332">
                  <c:v>62.13700000000001</c:v>
                </c:pt>
                <c:pt idx="333">
                  <c:v>62.35810635593221</c:v>
                </c:pt>
                <c:pt idx="334">
                  <c:v>62.57852736077483</c:v>
                </c:pt>
                <c:pt idx="335">
                  <c:v>62.80560030266345</c:v>
                </c:pt>
                <c:pt idx="336">
                  <c:v>63.03299576271187</c:v>
                </c:pt>
                <c:pt idx="337">
                  <c:v>63.25535187651333</c:v>
                </c:pt>
                <c:pt idx="338">
                  <c:v>63.47597445520582</c:v>
                </c:pt>
                <c:pt idx="339">
                  <c:v>63.6939765738499</c:v>
                </c:pt>
                <c:pt idx="340">
                  <c:v>63.80200000000001</c:v>
                </c:pt>
                <c:pt idx="341">
                  <c:v>64.02576362369339</c:v>
                </c:pt>
                <c:pt idx="342">
                  <c:v>64.25338452961674</c:v>
                </c:pt>
                <c:pt idx="343">
                  <c:v>64.47739567944252</c:v>
                </c:pt>
                <c:pt idx="344">
                  <c:v>64.69000000000001</c:v>
                </c:pt>
                <c:pt idx="345">
                  <c:v>64.91028079710146</c:v>
                </c:pt>
                <c:pt idx="346">
                  <c:v>65.1284064009662</c:v>
                </c:pt>
                <c:pt idx="347">
                  <c:v>65.34623128019325</c:v>
                </c:pt>
                <c:pt idx="348">
                  <c:v>65.52000000000002</c:v>
                </c:pt>
                <c:pt idx="349">
                  <c:v>65.73695955882355</c:v>
                </c:pt>
                <c:pt idx="350">
                  <c:v>65.96246323529413</c:v>
                </c:pt>
                <c:pt idx="351">
                  <c:v>66.18267769607844</c:v>
                </c:pt>
                <c:pt idx="352">
                  <c:v>66.35000000000001</c:v>
                </c:pt>
                <c:pt idx="353">
                  <c:v>66.56249886246123</c:v>
                </c:pt>
                <c:pt idx="354">
                  <c:v>66.7876860392968</c:v>
                </c:pt>
                <c:pt idx="355">
                  <c:v>67.00588045501553</c:v>
                </c:pt>
                <c:pt idx="356">
                  <c:v>67.23390527404345</c:v>
                </c:pt>
                <c:pt idx="357">
                  <c:v>67.33000000000001</c:v>
                </c:pt>
                <c:pt idx="358">
                  <c:v>67.55241358288771</c:v>
                </c:pt>
                <c:pt idx="359">
                  <c:v>67.77456438502674</c:v>
                </c:pt>
                <c:pt idx="360">
                  <c:v>68.00065689839573</c:v>
                </c:pt>
                <c:pt idx="361">
                  <c:v>68.2210895187166</c:v>
                </c:pt>
                <c:pt idx="362">
                  <c:v>68.27500000000002</c:v>
                </c:pt>
                <c:pt idx="363">
                  <c:v>68.44975343421054</c:v>
                </c:pt>
                <c:pt idx="364">
                  <c:v>68.67508343421055</c:v>
                </c:pt>
                <c:pt idx="365">
                  <c:v>68.8994933026316</c:v>
                </c:pt>
                <c:pt idx="366">
                  <c:v>69.05200000000002</c:v>
                </c:pt>
                <c:pt idx="367">
                  <c:v>69.28404725215519</c:v>
                </c:pt>
                <c:pt idx="368">
                  <c:v>69.4960343211207</c:v>
                </c:pt>
                <c:pt idx="369">
                  <c:v>69.71547720905174</c:v>
                </c:pt>
                <c:pt idx="370">
                  <c:v>69.93713669181036</c:v>
                </c:pt>
                <c:pt idx="371">
                  <c:v>69.98700000000002</c:v>
                </c:pt>
                <c:pt idx="372">
                  <c:v>70.16319277708595</c:v>
                </c:pt>
                <c:pt idx="373">
                  <c:v>70.3863185554172</c:v>
                </c:pt>
                <c:pt idx="374">
                  <c:v>70.61158879202991</c:v>
                </c:pt>
                <c:pt idx="375">
                  <c:v>70.80700000000001</c:v>
                </c:pt>
                <c:pt idx="376">
                  <c:v>71.01168250000002</c:v>
                </c:pt>
                <c:pt idx="377">
                  <c:v>71.23360750000001</c:v>
                </c:pt>
                <c:pt idx="378">
                  <c:v>71.46213250000001</c:v>
                </c:pt>
                <c:pt idx="379">
                  <c:v>71.632</c:v>
                </c:pt>
                <c:pt idx="380">
                  <c:v>71.85563396674585</c:v>
                </c:pt>
                <c:pt idx="381">
                  <c:v>72.0749124703088</c:v>
                </c:pt>
                <c:pt idx="382">
                  <c:v>72.2915817102138</c:v>
                </c:pt>
                <c:pt idx="383">
                  <c:v>72.47700000000001</c:v>
                </c:pt>
                <c:pt idx="384">
                  <c:v>72.69671086448599</c:v>
                </c:pt>
                <c:pt idx="385">
                  <c:v>72.92588726635516</c:v>
                </c:pt>
                <c:pt idx="386">
                  <c:v>73.15557476635516</c:v>
                </c:pt>
                <c:pt idx="387">
                  <c:v>73.35200000000002</c:v>
                </c:pt>
                <c:pt idx="388">
                  <c:v>73.58334490150639</c:v>
                </c:pt>
                <c:pt idx="389">
                  <c:v>73.79874293163385</c:v>
                </c:pt>
                <c:pt idx="390">
                  <c:v>74.01714791425261</c:v>
                </c:pt>
                <c:pt idx="391">
                  <c:v>74.217</c:v>
                </c:pt>
                <c:pt idx="392">
                  <c:v>74.44161236263738</c:v>
                </c:pt>
                <c:pt idx="393">
                  <c:v>74.66473049450552</c:v>
                </c:pt>
                <c:pt idx="394">
                  <c:v>74.88988159340661</c:v>
                </c:pt>
                <c:pt idx="395">
                  <c:v>75.13719203296706</c:v>
                </c:pt>
                <c:pt idx="396">
                  <c:v>75.14200000000004</c:v>
                </c:pt>
                <c:pt idx="397">
                  <c:v>75.35280220779224</c:v>
                </c:pt>
                <c:pt idx="398">
                  <c:v>75.57107558441561</c:v>
                </c:pt>
                <c:pt idx="399">
                  <c:v>75.83008272727275</c:v>
                </c:pt>
                <c:pt idx="400">
                  <c:v>75.90700000000002</c:v>
                </c:pt>
                <c:pt idx="401">
                  <c:v>76.20778409090911</c:v>
                </c:pt>
                <c:pt idx="402">
                  <c:v>76.4300397727273</c:v>
                </c:pt>
                <c:pt idx="403">
                  <c:v>76.70580681818184</c:v>
                </c:pt>
                <c:pt idx="404">
                  <c:v>76.92700000000002</c:v>
                </c:pt>
                <c:pt idx="405">
                  <c:v>77.14557344393595</c:v>
                </c:pt>
                <c:pt idx="406">
                  <c:v>77.36843980549202</c:v>
                </c:pt>
                <c:pt idx="407">
                  <c:v>77.59150914187645</c:v>
                </c:pt>
                <c:pt idx="408">
                  <c:v>77.81400000000003</c:v>
                </c:pt>
                <c:pt idx="409">
                  <c:v>78.04302857142861</c:v>
                </c:pt>
                <c:pt idx="410">
                  <c:v>78.27596363636367</c:v>
                </c:pt>
                <c:pt idx="411">
                  <c:v>78.50484675324678</c:v>
                </c:pt>
                <c:pt idx="412">
                  <c:v>78.69400000000003</c:v>
                </c:pt>
                <c:pt idx="413">
                  <c:v>78.92658678304242</c:v>
                </c:pt>
                <c:pt idx="414">
                  <c:v>79.15644339152122</c:v>
                </c:pt>
                <c:pt idx="415">
                  <c:v>79.37505810473819</c:v>
                </c:pt>
                <c:pt idx="416">
                  <c:v>79.49900000000003</c:v>
                </c:pt>
                <c:pt idx="417">
                  <c:v>79.59269450000005</c:v>
                </c:pt>
                <c:pt idx="418">
                  <c:v>79.82735878571434</c:v>
                </c:pt>
                <c:pt idx="419">
                  <c:v>80.03704592857148</c:v>
                </c:pt>
                <c:pt idx="420">
                  <c:v>80.20400000000006</c:v>
                </c:pt>
                <c:pt idx="421">
                  <c:v>80.42893139455789</c:v>
                </c:pt>
                <c:pt idx="422">
                  <c:v>80.6534864965987</c:v>
                </c:pt>
                <c:pt idx="423">
                  <c:v>80.8810926190477</c:v>
                </c:pt>
                <c:pt idx="424">
                  <c:v>81.10100000000007</c:v>
                </c:pt>
                <c:pt idx="425">
                  <c:v>81.3191207807119</c:v>
                </c:pt>
                <c:pt idx="426">
                  <c:v>81.5452332950632</c:v>
                </c:pt>
                <c:pt idx="427">
                  <c:v>81.76558691159593</c:v>
                </c:pt>
                <c:pt idx="428">
                  <c:v>81.98100000000005</c:v>
                </c:pt>
                <c:pt idx="429">
                  <c:v>82.20460250000004</c:v>
                </c:pt>
                <c:pt idx="430">
                  <c:v>82.42899959302331</c:v>
                </c:pt>
                <c:pt idx="431">
                  <c:v>82.64967517441866</c:v>
                </c:pt>
                <c:pt idx="432">
                  <c:v>82.84600000000006</c:v>
                </c:pt>
                <c:pt idx="433">
                  <c:v>83.0662355438597</c:v>
                </c:pt>
                <c:pt idx="434">
                  <c:v>83.28836992982463</c:v>
                </c:pt>
                <c:pt idx="435">
                  <c:v>83.50879636257315</c:v>
                </c:pt>
                <c:pt idx="436">
                  <c:v>83.70500000000005</c:v>
                </c:pt>
                <c:pt idx="437">
                  <c:v>83.92681587301593</c:v>
                </c:pt>
                <c:pt idx="438">
                  <c:v>84.15050748299325</c:v>
                </c:pt>
                <c:pt idx="439">
                  <c:v>84.3758952380953</c:v>
                </c:pt>
                <c:pt idx="440">
                  <c:v>84.58500000000005</c:v>
                </c:pt>
                <c:pt idx="441">
                  <c:v>84.80506197802204</c:v>
                </c:pt>
                <c:pt idx="442">
                  <c:v>85.03182681318687</c:v>
                </c:pt>
                <c:pt idx="443">
                  <c:v>85.26202901098907</c:v>
                </c:pt>
                <c:pt idx="444">
                  <c:v>85.50500000000005</c:v>
                </c:pt>
                <c:pt idx="445">
                  <c:v>85.73048000000005</c:v>
                </c:pt>
                <c:pt idx="446">
                  <c:v>85.95858000000005</c:v>
                </c:pt>
                <c:pt idx="447">
                  <c:v>86.18388000000006</c:v>
                </c:pt>
                <c:pt idx="448">
                  <c:v>86.40300000000006</c:v>
                </c:pt>
                <c:pt idx="449">
                  <c:v>86.62555753012055</c:v>
                </c:pt>
                <c:pt idx="450">
                  <c:v>86.84425210843381</c:v>
                </c:pt>
                <c:pt idx="451">
                  <c:v>87.06892138554225</c:v>
                </c:pt>
                <c:pt idx="452">
                  <c:v>87.25800000000008</c:v>
                </c:pt>
                <c:pt idx="453">
                  <c:v>87.48419791666674</c:v>
                </c:pt>
                <c:pt idx="454">
                  <c:v>87.70178587962971</c:v>
                </c:pt>
                <c:pt idx="455">
                  <c:v>87.91847800925935</c:v>
                </c:pt>
                <c:pt idx="456">
                  <c:v>88.11800000000008</c:v>
                </c:pt>
                <c:pt idx="457">
                  <c:v>88.33193624161081</c:v>
                </c:pt>
                <c:pt idx="458">
                  <c:v>88.55089597315444</c:v>
                </c:pt>
                <c:pt idx="459">
                  <c:v>88.76482214765109</c:v>
                </c:pt>
                <c:pt idx="460">
                  <c:v>88.98770805369135</c:v>
                </c:pt>
                <c:pt idx="461">
                  <c:v>89.01800000000007</c:v>
                </c:pt>
                <c:pt idx="462">
                  <c:v>89.2074274482759</c:v>
                </c:pt>
                <c:pt idx="463">
                  <c:v>89.42874331034488</c:v>
                </c:pt>
                <c:pt idx="464">
                  <c:v>89.64975710344834</c:v>
                </c:pt>
                <c:pt idx="465">
                  <c:v>89.74800000000006</c:v>
                </c:pt>
                <c:pt idx="466">
                  <c:v>89.96171619146728</c:v>
                </c:pt>
                <c:pt idx="467">
                  <c:v>90.17904106139446</c:v>
                </c:pt>
                <c:pt idx="468">
                  <c:v>90.39877841831432</c:v>
                </c:pt>
                <c:pt idx="469">
                  <c:v>90.62464751300735</c:v>
                </c:pt>
                <c:pt idx="470">
                  <c:v>90.71400000000006</c:v>
                </c:pt>
                <c:pt idx="471">
                  <c:v>90.93660280373838</c:v>
                </c:pt>
                <c:pt idx="472">
                  <c:v>91.15465073861931</c:v>
                </c:pt>
                <c:pt idx="473">
                  <c:v>91.38400000000007</c:v>
                </c:pt>
                <c:pt idx="474">
                  <c:v>91.62659311827963</c:v>
                </c:pt>
                <c:pt idx="475">
                  <c:v>91.84383182795706</c:v>
                </c:pt>
                <c:pt idx="476">
                  <c:v>92.06789634408609</c:v>
                </c:pt>
                <c:pt idx="477">
                  <c:v>92.30400000000007</c:v>
                </c:pt>
                <c:pt idx="478">
                  <c:v>92.58213402061864</c:v>
                </c:pt>
                <c:pt idx="479">
                  <c:v>92.79896678121427</c:v>
                </c:pt>
                <c:pt idx="480">
                  <c:v>93.00226575028644</c:v>
                </c:pt>
                <c:pt idx="481">
                  <c:v>93.15400000000007</c:v>
                </c:pt>
                <c:pt idx="482">
                  <c:v>93.40046930228283</c:v>
                </c:pt>
                <c:pt idx="483">
                  <c:v>93.63871028166427</c:v>
                </c:pt>
                <c:pt idx="484">
                  <c:v>93.85482888438888</c:v>
                </c:pt>
                <c:pt idx="485">
                  <c:v>94.02400000000007</c:v>
                </c:pt>
                <c:pt idx="486">
                  <c:v>94.2705235602095</c:v>
                </c:pt>
                <c:pt idx="487">
                  <c:v>94.5076963350786</c:v>
                </c:pt>
                <c:pt idx="488">
                  <c:v>94.75282722513094</c:v>
                </c:pt>
                <c:pt idx="489">
                  <c:v>95.02400000000005</c:v>
                </c:pt>
                <c:pt idx="490">
                  <c:v>95.29033322368427</c:v>
                </c:pt>
                <c:pt idx="491">
                  <c:v>95.4935996710527</c:v>
                </c:pt>
                <c:pt idx="492">
                  <c:v>95.71643026315794</c:v>
                </c:pt>
                <c:pt idx="493">
                  <c:v>95.93900000000004</c:v>
                </c:pt>
                <c:pt idx="494">
                  <c:v>96.15658000000005</c:v>
                </c:pt>
                <c:pt idx="495">
                  <c:v>96.40908000000004</c:v>
                </c:pt>
                <c:pt idx="496">
                  <c:v>96.53900000000004</c:v>
                </c:pt>
                <c:pt idx="497">
                  <c:v>96.76071759956949</c:v>
                </c:pt>
                <c:pt idx="498">
                  <c:v>96.98528164693225</c:v>
                </c:pt>
                <c:pt idx="499">
                  <c:v>97.21467185145325</c:v>
                </c:pt>
                <c:pt idx="500">
                  <c:v>97.45400000000006</c:v>
                </c:pt>
                <c:pt idx="501">
                  <c:v>97.73980000000007</c:v>
                </c:pt>
                <c:pt idx="502">
                  <c:v>97.95830000000007</c:v>
                </c:pt>
                <c:pt idx="503">
                  <c:v>98.17770000000007</c:v>
                </c:pt>
                <c:pt idx="504">
                  <c:v>98.28400000000006</c:v>
                </c:pt>
                <c:pt idx="505">
                  <c:v>98.49661739130442</c:v>
                </c:pt>
                <c:pt idx="506">
                  <c:v>98.73289275362328</c:v>
                </c:pt>
                <c:pt idx="507">
                  <c:v>98.96795072463775</c:v>
                </c:pt>
                <c:pt idx="508">
                  <c:v>99.19400000000007</c:v>
                </c:pt>
                <c:pt idx="509">
                  <c:v>99.427770477387</c:v>
                </c:pt>
                <c:pt idx="510">
                  <c:v>99.65092751256289</c:v>
                </c:pt>
                <c:pt idx="511">
                  <c:v>99.87571268844229</c:v>
                </c:pt>
                <c:pt idx="512">
                  <c:v>100.0040000000001</c:v>
                </c:pt>
                <c:pt idx="513">
                  <c:v>100.2326972684086</c:v>
                </c:pt>
                <c:pt idx="514">
                  <c:v>100.455789311164</c:v>
                </c:pt>
                <c:pt idx="515">
                  <c:v>100.6881218527317</c:v>
                </c:pt>
                <c:pt idx="516">
                  <c:v>100.8590000000001</c:v>
                </c:pt>
                <c:pt idx="517">
                  <c:v>101.077567232838</c:v>
                </c:pt>
                <c:pt idx="518">
                  <c:v>101.3090746638359</c:v>
                </c:pt>
                <c:pt idx="519">
                  <c:v>101.4390000000001</c:v>
                </c:pt>
                <c:pt idx="520">
                  <c:v>101.704096574132</c:v>
                </c:pt>
                <c:pt idx="521">
                  <c:v>101.9063487358051</c:v>
                </c:pt>
                <c:pt idx="522">
                  <c:v>102.232757659784</c:v>
                </c:pt>
                <c:pt idx="523">
                  <c:v>102.3790000000001</c:v>
                </c:pt>
                <c:pt idx="524">
                  <c:v>102.600058948005</c:v>
                </c:pt>
                <c:pt idx="525">
                  <c:v>102.8301094316809</c:v>
                </c:pt>
                <c:pt idx="526">
                  <c:v>103.0601599153568</c:v>
                </c:pt>
                <c:pt idx="527">
                  <c:v>103.2240000000001</c:v>
                </c:pt>
                <c:pt idx="528">
                  <c:v>103.4426053134964</c:v>
                </c:pt>
                <c:pt idx="529">
                  <c:v>103.665147290117</c:v>
                </c:pt>
                <c:pt idx="530">
                  <c:v>103.8926100956431</c:v>
                </c:pt>
                <c:pt idx="531">
                  <c:v>104.1069172157281</c:v>
                </c:pt>
                <c:pt idx="532">
                  <c:v>104.1690000000001</c:v>
                </c:pt>
                <c:pt idx="533">
                  <c:v>104.3790658986176</c:v>
                </c:pt>
                <c:pt idx="534">
                  <c:v>104.6191327188941</c:v>
                </c:pt>
                <c:pt idx="535">
                  <c:v>104.8371050691245</c:v>
                </c:pt>
                <c:pt idx="536">
                  <c:v>105.0290000000001</c:v>
                </c:pt>
                <c:pt idx="537">
                  <c:v>105.2524663677131</c:v>
                </c:pt>
                <c:pt idx="538">
                  <c:v>105.4790807174889</c:v>
                </c:pt>
                <c:pt idx="539">
                  <c:v>105.7040000000001</c:v>
                </c:pt>
                <c:pt idx="540">
                  <c:v>105.919206342016</c:v>
                </c:pt>
                <c:pt idx="541">
                  <c:v>106.1511157417895</c:v>
                </c:pt>
                <c:pt idx="542">
                  <c:v>106.3647873159684</c:v>
                </c:pt>
                <c:pt idx="543">
                  <c:v>106.5840000000001</c:v>
                </c:pt>
                <c:pt idx="544">
                  <c:v>106.8073590814197</c:v>
                </c:pt>
                <c:pt idx="545">
                  <c:v>107.0037056367433</c:v>
                </c:pt>
                <c:pt idx="546">
                  <c:v>107.2490000000001</c:v>
                </c:pt>
                <c:pt idx="547">
                  <c:v>107.4646852513968</c:v>
                </c:pt>
                <c:pt idx="548">
                  <c:v>107.6811534078213</c:v>
                </c:pt>
                <c:pt idx="549">
                  <c:v>107.8958930726258</c:v>
                </c:pt>
                <c:pt idx="550">
                  <c:v>108.1187668156426</c:v>
                </c:pt>
                <c:pt idx="551">
                  <c:v>108.1590000000001</c:v>
                </c:pt>
                <c:pt idx="552">
                  <c:v>108.340959143969</c:v>
                </c:pt>
                <c:pt idx="553">
                  <c:v>108.5645129701687</c:v>
                </c:pt>
                <c:pt idx="554">
                  <c:v>108.787061608301</c:v>
                </c:pt>
                <c:pt idx="555">
                  <c:v>108.9340000000001</c:v>
                </c:pt>
                <c:pt idx="556">
                  <c:v>109.1489914549655</c:v>
                </c:pt>
                <c:pt idx="557">
                  <c:v>109.3787258660509</c:v>
                </c:pt>
                <c:pt idx="558">
                  <c:v>109.5970734411087</c:v>
                </c:pt>
                <c:pt idx="559">
                  <c:v>109.7990000000001</c:v>
                </c:pt>
                <c:pt idx="560">
                  <c:v>110.0188298065985</c:v>
                </c:pt>
                <c:pt idx="561">
                  <c:v>110.2428844141071</c:v>
                </c:pt>
                <c:pt idx="562">
                  <c:v>110.4600311717863</c:v>
                </c:pt>
                <c:pt idx="563">
                  <c:v>110.6790000000001</c:v>
                </c:pt>
                <c:pt idx="564">
                  <c:v>110.9112705744433</c:v>
                </c:pt>
                <c:pt idx="565">
                  <c:v>111.1309587338805</c:v>
                </c:pt>
                <c:pt idx="566">
                  <c:v>111.3507477139509</c:v>
                </c:pt>
                <c:pt idx="567">
                  <c:v>111.5390000000001</c:v>
                </c:pt>
                <c:pt idx="568">
                  <c:v>111.7581660148516</c:v>
                </c:pt>
                <c:pt idx="569">
                  <c:v>111.980204628713</c:v>
                </c:pt>
                <c:pt idx="570">
                  <c:v>112.2022432425744</c:v>
                </c:pt>
                <c:pt idx="571">
                  <c:v>112.3650000000001</c:v>
                </c:pt>
                <c:pt idx="572">
                  <c:v>112.5893827423169</c:v>
                </c:pt>
                <c:pt idx="573">
                  <c:v>112.808042316785</c:v>
                </c:pt>
                <c:pt idx="574">
                  <c:v>113.0311747044919</c:v>
                </c:pt>
                <c:pt idx="575">
                  <c:v>113.2250000000002</c:v>
                </c:pt>
                <c:pt idx="576">
                  <c:v>113.4475100750001</c:v>
                </c:pt>
                <c:pt idx="577">
                  <c:v>113.6693342000001</c:v>
                </c:pt>
                <c:pt idx="578">
                  <c:v>113.8883338250001</c:v>
                </c:pt>
                <c:pt idx="579">
                  <c:v>114.0320000000001</c:v>
                </c:pt>
                <c:pt idx="580">
                  <c:v>114.2503190404451</c:v>
                </c:pt>
                <c:pt idx="581">
                  <c:v>114.4740124000465</c:v>
                </c:pt>
                <c:pt idx="582">
                  <c:v>114.7001394136054</c:v>
                </c:pt>
                <c:pt idx="583">
                  <c:v>114.9070000000001</c:v>
                </c:pt>
                <c:pt idx="584">
                  <c:v>115.1330375099339</c:v>
                </c:pt>
                <c:pt idx="585">
                  <c:v>115.3647397615895</c:v>
                </c:pt>
                <c:pt idx="586">
                  <c:v>115.5853988344372</c:v>
                </c:pt>
                <c:pt idx="587">
                  <c:v>115.6790000000001</c:v>
                </c:pt>
                <c:pt idx="588">
                  <c:v>115.9023154202831</c:v>
                </c:pt>
                <c:pt idx="589">
                  <c:v>116.1263407442636</c:v>
                </c:pt>
                <c:pt idx="590">
                  <c:v>116.3494533349187</c:v>
                </c:pt>
                <c:pt idx="591">
                  <c:v>116.5320000000001</c:v>
                </c:pt>
                <c:pt idx="592">
                  <c:v>116.7509700115876</c:v>
                </c:pt>
                <c:pt idx="593">
                  <c:v>116.975487276941</c:v>
                </c:pt>
                <c:pt idx="594">
                  <c:v>117.1937398841253</c:v>
                </c:pt>
                <c:pt idx="595">
                  <c:v>117.4040000000001</c:v>
                </c:pt>
                <c:pt idx="596">
                  <c:v>117.6359383512546</c:v>
                </c:pt>
                <c:pt idx="597">
                  <c:v>117.8620458781363</c:v>
                </c:pt>
                <c:pt idx="598">
                  <c:v>118.0857448028675</c:v>
                </c:pt>
                <c:pt idx="599">
                  <c:v>118.2440000000001</c:v>
                </c:pt>
                <c:pt idx="600">
                  <c:v>118.4621359375001</c:v>
                </c:pt>
                <c:pt idx="601">
                  <c:v>118.6922765625001</c:v>
                </c:pt>
                <c:pt idx="602">
                  <c:v>118.9173390625001</c:v>
                </c:pt>
                <c:pt idx="603">
                  <c:v>119.0890000000001</c:v>
                </c:pt>
                <c:pt idx="604">
                  <c:v>119.3058383838385</c:v>
                </c:pt>
                <c:pt idx="605">
                  <c:v>119.5261414141416</c:v>
                </c:pt>
                <c:pt idx="606">
                  <c:v>119.7479595959597</c:v>
                </c:pt>
                <c:pt idx="607">
                  <c:v>119.8890000000001</c:v>
                </c:pt>
                <c:pt idx="608">
                  <c:v>120.1048297491041</c:v>
                </c:pt>
                <c:pt idx="609">
                  <c:v>120.3268572281961</c:v>
                </c:pt>
                <c:pt idx="610">
                  <c:v>120.5429348864995</c:v>
                </c:pt>
                <c:pt idx="611">
                  <c:v>120.7190000000001</c:v>
                </c:pt>
                <c:pt idx="612">
                  <c:v>120.9406826923078</c:v>
                </c:pt>
                <c:pt idx="613">
                  <c:v>121.1714365384617</c:v>
                </c:pt>
                <c:pt idx="614">
                  <c:v>121.3906730769232</c:v>
                </c:pt>
                <c:pt idx="615">
                  <c:v>121.5140000000001</c:v>
                </c:pt>
                <c:pt idx="616">
                  <c:v>121.7387475670309</c:v>
                </c:pt>
                <c:pt idx="617">
                  <c:v>121.9641169811322</c:v>
                </c:pt>
                <c:pt idx="618">
                  <c:v>122.1835688182722</c:v>
                </c:pt>
                <c:pt idx="619">
                  <c:v>122.4037227408144</c:v>
                </c:pt>
                <c:pt idx="620">
                  <c:v>122.5240000000001</c:v>
                </c:pt>
                <c:pt idx="621">
                  <c:v>122.74450027907</c:v>
                </c:pt>
                <c:pt idx="622">
                  <c:v>122.9713316744187</c:v>
                </c:pt>
                <c:pt idx="623">
                  <c:v>123.1896946976746</c:v>
                </c:pt>
                <c:pt idx="624">
                  <c:v>123.3910000000001</c:v>
                </c:pt>
                <c:pt idx="625">
                  <c:v>123.6094136018959</c:v>
                </c:pt>
                <c:pt idx="626">
                  <c:v>123.8269842180096</c:v>
                </c:pt>
                <c:pt idx="627">
                  <c:v>124.04314985782</c:v>
                </c:pt>
                <c:pt idx="628">
                  <c:v>124.2380000000001</c:v>
                </c:pt>
                <c:pt idx="629">
                  <c:v>124.4527711372065</c:v>
                </c:pt>
                <c:pt idx="630">
                  <c:v>124.6763168726824</c:v>
                </c:pt>
                <c:pt idx="631">
                  <c:v>124.8973440667492</c:v>
                </c:pt>
                <c:pt idx="632">
                  <c:v>125.0530000000001</c:v>
                </c:pt>
                <c:pt idx="633">
                  <c:v>125.2725154034231</c:v>
                </c:pt>
                <c:pt idx="634">
                  <c:v>125.4914493887532</c:v>
                </c:pt>
                <c:pt idx="635">
                  <c:v>125.7127892420539</c:v>
                </c:pt>
                <c:pt idx="636">
                  <c:v>125.8730000000001</c:v>
                </c:pt>
                <c:pt idx="637">
                  <c:v>126.0908917159765</c:v>
                </c:pt>
                <c:pt idx="638">
                  <c:v>126.3126964497042</c:v>
                </c:pt>
                <c:pt idx="639">
                  <c:v>126.5454656804735</c:v>
                </c:pt>
                <c:pt idx="640">
                  <c:v>126.7230000000001</c:v>
                </c:pt>
                <c:pt idx="641">
                  <c:v>126.9430459014424</c:v>
                </c:pt>
                <c:pt idx="642">
                  <c:v>127.1582413341347</c:v>
                </c:pt>
                <c:pt idx="643">
                  <c:v>127.3859410937501</c:v>
                </c:pt>
                <c:pt idx="644">
                  <c:v>127.5620000000001</c:v>
                </c:pt>
                <c:pt idx="645">
                  <c:v>127.7786584352079</c:v>
                </c:pt>
                <c:pt idx="646">
                  <c:v>128.0022036674818</c:v>
                </c:pt>
                <c:pt idx="647">
                  <c:v>128.2189322738387</c:v>
                </c:pt>
                <c:pt idx="648">
                  <c:v>128.3820000000001</c:v>
                </c:pt>
                <c:pt idx="649">
                  <c:v>128.6083060679613</c:v>
                </c:pt>
                <c:pt idx="650">
                  <c:v>128.8290293689321</c:v>
                </c:pt>
                <c:pt idx="651">
                  <c:v>129.0475633495147</c:v>
                </c:pt>
                <c:pt idx="652">
                  <c:v>129.2020000000001</c:v>
                </c:pt>
                <c:pt idx="653">
                  <c:v>129.4240440238096</c:v>
                </c:pt>
                <c:pt idx="654">
                  <c:v>129.6485658095239</c:v>
                </c:pt>
                <c:pt idx="655">
                  <c:v>129.8691272380954</c:v>
                </c:pt>
                <c:pt idx="656">
                  <c:v>130.0550000000001</c:v>
                </c:pt>
                <c:pt idx="657">
                  <c:v>130.2859679113187</c:v>
                </c:pt>
                <c:pt idx="658">
                  <c:v>130.5011954492416</c:v>
                </c:pt>
                <c:pt idx="659">
                  <c:v>130.7192992998834</c:v>
                </c:pt>
                <c:pt idx="660">
                  <c:v>130.9050000000001</c:v>
                </c:pt>
                <c:pt idx="661">
                  <c:v>131.1203186274511</c:v>
                </c:pt>
                <c:pt idx="662">
                  <c:v>131.3439633794696</c:v>
                </c:pt>
                <c:pt idx="663">
                  <c:v>131.5697275086506</c:v>
                </c:pt>
                <c:pt idx="664">
                  <c:v>131.7800000000001</c:v>
                </c:pt>
                <c:pt idx="665">
                  <c:v>131.9995279720281</c:v>
                </c:pt>
                <c:pt idx="666">
                  <c:v>132.2288916083917</c:v>
                </c:pt>
                <c:pt idx="667">
                  <c:v>132.4599790209791</c:v>
                </c:pt>
                <c:pt idx="668">
                  <c:v>132.6500000000001</c:v>
                </c:pt>
                <c:pt idx="669">
                  <c:v>132.8683984360732</c:v>
                </c:pt>
                <c:pt idx="670">
                  <c:v>133.090249691781</c:v>
                </c:pt>
                <c:pt idx="671">
                  <c:v>133.3152398744294</c:v>
                </c:pt>
                <c:pt idx="672">
                  <c:v>133.5370000000002</c:v>
                </c:pt>
                <c:pt idx="673">
                  <c:v>133.7664527340758</c:v>
                </c:pt>
                <c:pt idx="674">
                  <c:v>133.9963923274581</c:v>
                </c:pt>
                <c:pt idx="675">
                  <c:v>134.2123347157735</c:v>
                </c:pt>
                <c:pt idx="676">
                  <c:v>134.4370000000002</c:v>
                </c:pt>
                <c:pt idx="677">
                  <c:v>134.651280620609</c:v>
                </c:pt>
                <c:pt idx="678">
                  <c:v>134.8790470140517</c:v>
                </c:pt>
                <c:pt idx="679">
                  <c:v>135.0959006440283</c:v>
                </c:pt>
                <c:pt idx="680">
                  <c:v>135.2920000000001</c:v>
                </c:pt>
                <c:pt idx="681">
                  <c:v>135.5103671981778</c:v>
                </c:pt>
                <c:pt idx="682">
                  <c:v>135.7339355353076</c:v>
                </c:pt>
                <c:pt idx="683">
                  <c:v>135.9561935079728</c:v>
                </c:pt>
                <c:pt idx="684">
                  <c:v>136.1770000000002</c:v>
                </c:pt>
                <c:pt idx="685">
                  <c:v>136.3981755542592</c:v>
                </c:pt>
                <c:pt idx="686">
                  <c:v>136.6221469661612</c:v>
                </c:pt>
                <c:pt idx="687">
                  <c:v>136.8407689031507</c:v>
                </c:pt>
                <c:pt idx="688">
                  <c:v>137.0420000000002</c:v>
                </c:pt>
                <c:pt idx="689">
                  <c:v>137.2666015721971</c:v>
                </c:pt>
                <c:pt idx="690">
                  <c:v>137.2850000000002</c:v>
                </c:pt>
                <c:pt idx="691">
                  <c:v>137.4881789289874</c:v>
                </c:pt>
                <c:pt idx="692">
                  <c:v>137.7087679860305</c:v>
                </c:pt>
                <c:pt idx="693">
                  <c:v>137.9355351571597</c:v>
                </c:pt>
                <c:pt idx="694">
                  <c:v>138.1550000000002</c:v>
                </c:pt>
                <c:pt idx="695">
                  <c:v>138.3816063139933</c:v>
                </c:pt>
                <c:pt idx="696">
                  <c:v>138.6065312286692</c:v>
                </c:pt>
                <c:pt idx="697">
                  <c:v>138.8239049488057</c:v>
                </c:pt>
                <c:pt idx="698">
                  <c:v>139.0400000000002</c:v>
                </c:pt>
                <c:pt idx="699">
                  <c:v>139.2648484929909</c:v>
                </c:pt>
                <c:pt idx="700">
                  <c:v>139.496050712617</c:v>
                </c:pt>
                <c:pt idx="701">
                  <c:v>139.7192980257012</c:v>
                </c:pt>
                <c:pt idx="702">
                  <c:v>139.9130000000002</c:v>
                </c:pt>
                <c:pt idx="703">
                  <c:v>140.1454073580535</c:v>
                </c:pt>
                <c:pt idx="704">
                  <c:v>140.3704276361532</c:v>
                </c:pt>
                <c:pt idx="705">
                  <c:v>140.5928418887604</c:v>
                </c:pt>
                <c:pt idx="706">
                  <c:v>140.7780000000003</c:v>
                </c:pt>
                <c:pt idx="707">
                  <c:v>140.9983469140167</c:v>
                </c:pt>
                <c:pt idx="708">
                  <c:v>141.2262745936399</c:v>
                </c:pt>
                <c:pt idx="709">
                  <c:v>141.4476410247353</c:v>
                </c:pt>
                <c:pt idx="710">
                  <c:v>141.6350000000003</c:v>
                </c:pt>
                <c:pt idx="711">
                  <c:v>141.8480506172843</c:v>
                </c:pt>
                <c:pt idx="712">
                  <c:v>142.0710001122337</c:v>
                </c:pt>
                <c:pt idx="713">
                  <c:v>142.2952481481484</c:v>
                </c:pt>
                <c:pt idx="714">
                  <c:v>142.5250000000003</c:v>
                </c:pt>
                <c:pt idx="715">
                  <c:v>142.7851747747751</c:v>
                </c:pt>
                <c:pt idx="716">
                  <c:v>142.9985351351355</c:v>
                </c:pt>
                <c:pt idx="717">
                  <c:v>143.2128864864868</c:v>
                </c:pt>
                <c:pt idx="718">
                  <c:v>143.4050000000003</c:v>
                </c:pt>
                <c:pt idx="719">
                  <c:v>143.6239738799079</c:v>
                </c:pt>
                <c:pt idx="720">
                  <c:v>143.847934618938</c:v>
                </c:pt>
                <c:pt idx="721">
                  <c:v>144.067217066975</c:v>
                </c:pt>
                <c:pt idx="722">
                  <c:v>144.2670000000003</c:v>
                </c:pt>
                <c:pt idx="723">
                  <c:v>144.4914427623646</c:v>
                </c:pt>
                <c:pt idx="724">
                  <c:v>144.7167618214719</c:v>
                </c:pt>
                <c:pt idx="725">
                  <c:v>144.94379318456</c:v>
                </c:pt>
                <c:pt idx="726">
                  <c:v>145.1020000000003</c:v>
                </c:pt>
                <c:pt idx="727">
                  <c:v>145.3256879953383</c:v>
                </c:pt>
                <c:pt idx="728">
                  <c:v>145.5520383449886</c:v>
                </c:pt>
                <c:pt idx="729">
                  <c:v>145.7661318181821</c:v>
                </c:pt>
                <c:pt idx="730">
                  <c:v>145.9640000000003</c:v>
                </c:pt>
                <c:pt idx="731">
                  <c:v>146.1891183944957</c:v>
                </c:pt>
                <c:pt idx="732">
                  <c:v>146.4116390366976</c:v>
                </c:pt>
                <c:pt idx="733">
                  <c:v>146.6352672477067</c:v>
                </c:pt>
                <c:pt idx="734">
                  <c:v>146.8420000000003</c:v>
                </c:pt>
                <c:pt idx="735">
                  <c:v>147.0620560231217</c:v>
                </c:pt>
                <c:pt idx="736">
                  <c:v>147.2825263121391</c:v>
                </c:pt>
                <c:pt idx="737">
                  <c:v>147.5026934797692</c:v>
                </c:pt>
                <c:pt idx="738">
                  <c:v>147.7160000000004</c:v>
                </c:pt>
                <c:pt idx="739">
                  <c:v>147.9328226006908</c:v>
                </c:pt>
                <c:pt idx="740">
                  <c:v>148.1572156962029</c:v>
                </c:pt>
                <c:pt idx="741">
                  <c:v>148.3822136248565</c:v>
                </c:pt>
                <c:pt idx="742">
                  <c:v>148.5920000000004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168"/>
        <c:axId val="251296"/>
      </c:scatterChart>
      <c:valAx>
        <c:axId val="125168"/>
        <c:scaling>
          <c:orientation val="minMax"/>
          <c:max val="55.0"/>
          <c:min val="15.0"/>
        </c:scaling>
        <c:delete val="0"/>
        <c:axPos val="t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thickness (cm)</a:t>
                </a:r>
              </a:p>
            </c:rich>
          </c:tx>
          <c:layout>
            <c:manualLayout>
              <c:xMode val="edge"/>
              <c:yMode val="edge"/>
              <c:x val="0.451088455828463"/>
              <c:y val="0.1178199384559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296"/>
        <c:crosses val="autoZero"/>
        <c:crossBetween val="midCat"/>
        <c:majorUnit val="10.0"/>
      </c:valAx>
      <c:valAx>
        <c:axId val="251296"/>
        <c:scaling>
          <c:orientation val="maxMin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(m)</a:t>
                </a:r>
              </a:p>
            </c:rich>
          </c:tx>
          <c:layout>
            <c:manualLayout>
              <c:xMode val="edge"/>
              <c:yMode val="edge"/>
              <c:x val="0.0286405577584425"/>
              <c:y val="0.520131912390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16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[Na] data for PoW2005.3 core 169</a:t>
            </a:r>
          </a:p>
        </c:rich>
      </c:tx>
      <c:layout>
        <c:manualLayout>
          <c:xMode val="edge"/>
          <c:yMode val="edge"/>
          <c:x val="0.0570842835977427"/>
          <c:y val="0.01544447146809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425160962846"/>
          <c:y val="0.169889409546482"/>
          <c:w val="0.80129440007567"/>
          <c:h val="0.720099429100427"/>
        </c:manualLayout>
      </c:layout>
      <c:scatterChart>
        <c:scatterStyle val="lineMarker"/>
        <c:varyColors val="0"/>
        <c:ser>
          <c:idx val="0"/>
          <c:order val="0"/>
          <c:tx>
            <c:v>inner</c:v>
          </c:tx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'sodium (Na)'!$C$4:$C$158</c:f>
              <c:numCache>
                <c:formatCode>General</c:formatCode>
                <c:ptCount val="155"/>
                <c:pt idx="0">
                  <c:v>17.0</c:v>
                </c:pt>
                <c:pt idx="1">
                  <c:v>20.0</c:v>
                </c:pt>
                <c:pt idx="2">
                  <c:v>212.0</c:v>
                </c:pt>
                <c:pt idx="3">
                  <c:v>15.0</c:v>
                </c:pt>
                <c:pt idx="4">
                  <c:v>9.0</c:v>
                </c:pt>
                <c:pt idx="5">
                  <c:v>46.0</c:v>
                </c:pt>
                <c:pt idx="6">
                  <c:v>12.0</c:v>
                </c:pt>
                <c:pt idx="7">
                  <c:v>28.0</c:v>
                </c:pt>
                <c:pt idx="8">
                  <c:v>12.0</c:v>
                </c:pt>
                <c:pt idx="9">
                  <c:v>28.0</c:v>
                </c:pt>
                <c:pt idx="10">
                  <c:v>15.0</c:v>
                </c:pt>
                <c:pt idx="11">
                  <c:v>9.0</c:v>
                </c:pt>
                <c:pt idx="12">
                  <c:v>35.0</c:v>
                </c:pt>
                <c:pt idx="13">
                  <c:v>5.0</c:v>
                </c:pt>
                <c:pt idx="14">
                  <c:v>17.0</c:v>
                </c:pt>
                <c:pt idx="15">
                  <c:v>17.0</c:v>
                </c:pt>
                <c:pt idx="16">
                  <c:v>23.0</c:v>
                </c:pt>
                <c:pt idx="17">
                  <c:v>13.0</c:v>
                </c:pt>
                <c:pt idx="18">
                  <c:v>14.0</c:v>
                </c:pt>
                <c:pt idx="19">
                  <c:v>17.0</c:v>
                </c:pt>
                <c:pt idx="20">
                  <c:v>30.0</c:v>
                </c:pt>
                <c:pt idx="21">
                  <c:v>15.0</c:v>
                </c:pt>
                <c:pt idx="22">
                  <c:v>17.0</c:v>
                </c:pt>
                <c:pt idx="23">
                  <c:v>13.0</c:v>
                </c:pt>
                <c:pt idx="24">
                  <c:v>6.0</c:v>
                </c:pt>
                <c:pt idx="25">
                  <c:v>4.0</c:v>
                </c:pt>
                <c:pt idx="26">
                  <c:v>28.0</c:v>
                </c:pt>
                <c:pt idx="27">
                  <c:v>4.0</c:v>
                </c:pt>
                <c:pt idx="28">
                  <c:v>3.0</c:v>
                </c:pt>
                <c:pt idx="29">
                  <c:v>4.0</c:v>
                </c:pt>
                <c:pt idx="30">
                  <c:v>9.0</c:v>
                </c:pt>
                <c:pt idx="31">
                  <c:v>9.0</c:v>
                </c:pt>
                <c:pt idx="32">
                  <c:v>4.0</c:v>
                </c:pt>
                <c:pt idx="33">
                  <c:v>7.0</c:v>
                </c:pt>
                <c:pt idx="34">
                  <c:v>11.0</c:v>
                </c:pt>
                <c:pt idx="35">
                  <c:v>13.0</c:v>
                </c:pt>
                <c:pt idx="36">
                  <c:v>9.0</c:v>
                </c:pt>
                <c:pt idx="37">
                  <c:v>14.0</c:v>
                </c:pt>
                <c:pt idx="38">
                  <c:v>13.0</c:v>
                </c:pt>
                <c:pt idx="39">
                  <c:v>20.0</c:v>
                </c:pt>
                <c:pt idx="40">
                  <c:v>14.0</c:v>
                </c:pt>
                <c:pt idx="41">
                  <c:v>39.0</c:v>
                </c:pt>
                <c:pt idx="42">
                  <c:v>12.0</c:v>
                </c:pt>
                <c:pt idx="43">
                  <c:v>22.0</c:v>
                </c:pt>
                <c:pt idx="44">
                  <c:v>28.0</c:v>
                </c:pt>
                <c:pt idx="45">
                  <c:v>19.0</c:v>
                </c:pt>
                <c:pt idx="46">
                  <c:v>15.0</c:v>
                </c:pt>
                <c:pt idx="47">
                  <c:v>1181.0</c:v>
                </c:pt>
                <c:pt idx="48">
                  <c:v>20.0</c:v>
                </c:pt>
                <c:pt idx="49">
                  <c:v>21.0</c:v>
                </c:pt>
                <c:pt idx="50">
                  <c:v>18.0</c:v>
                </c:pt>
                <c:pt idx="51">
                  <c:v>24.0</c:v>
                </c:pt>
                <c:pt idx="52">
                  <c:v>9.0</c:v>
                </c:pt>
                <c:pt idx="53">
                  <c:v>8.0</c:v>
                </c:pt>
                <c:pt idx="54">
                  <c:v>5.0</c:v>
                </c:pt>
                <c:pt idx="55">
                  <c:v>12.0</c:v>
                </c:pt>
                <c:pt idx="56">
                  <c:v>40.0</c:v>
                </c:pt>
                <c:pt idx="57">
                  <c:v>10.0</c:v>
                </c:pt>
                <c:pt idx="58">
                  <c:v>6.0</c:v>
                </c:pt>
                <c:pt idx="59">
                  <c:v>9.0</c:v>
                </c:pt>
                <c:pt idx="60">
                  <c:v>5.0</c:v>
                </c:pt>
                <c:pt idx="61">
                  <c:v>7.0</c:v>
                </c:pt>
                <c:pt idx="62">
                  <c:v>10.0</c:v>
                </c:pt>
                <c:pt idx="63">
                  <c:v>10.0</c:v>
                </c:pt>
                <c:pt idx="64">
                  <c:v>82.0</c:v>
                </c:pt>
                <c:pt idx="65">
                  <c:v>9.0</c:v>
                </c:pt>
                <c:pt idx="66">
                  <c:v>32.0</c:v>
                </c:pt>
                <c:pt idx="67">
                  <c:v>13.0</c:v>
                </c:pt>
                <c:pt idx="68">
                  <c:v>12.0</c:v>
                </c:pt>
                <c:pt idx="69">
                  <c:v>1.0</c:v>
                </c:pt>
                <c:pt idx="70">
                  <c:v>10.0</c:v>
                </c:pt>
                <c:pt idx="71">
                  <c:v>13.0</c:v>
                </c:pt>
                <c:pt idx="72">
                  <c:v>17.0</c:v>
                </c:pt>
                <c:pt idx="73">
                  <c:v>20.0</c:v>
                </c:pt>
                <c:pt idx="74">
                  <c:v>17.0</c:v>
                </c:pt>
                <c:pt idx="75">
                  <c:v>15.0</c:v>
                </c:pt>
                <c:pt idx="76">
                  <c:v>14.0</c:v>
                </c:pt>
                <c:pt idx="77">
                  <c:v>11.0</c:v>
                </c:pt>
                <c:pt idx="78">
                  <c:v>19.0</c:v>
                </c:pt>
                <c:pt idx="79">
                  <c:v>14.0</c:v>
                </c:pt>
                <c:pt idx="80">
                  <c:v>12.0</c:v>
                </c:pt>
                <c:pt idx="81">
                  <c:v>69.0</c:v>
                </c:pt>
                <c:pt idx="82">
                  <c:v>12.0</c:v>
                </c:pt>
                <c:pt idx="83">
                  <c:v>12.0</c:v>
                </c:pt>
                <c:pt idx="84">
                  <c:v>14.0</c:v>
                </c:pt>
                <c:pt idx="85">
                  <c:v>12.0</c:v>
                </c:pt>
                <c:pt idx="86">
                  <c:v>10.0</c:v>
                </c:pt>
                <c:pt idx="87">
                  <c:v>10.0</c:v>
                </c:pt>
                <c:pt idx="88">
                  <c:v>9.0</c:v>
                </c:pt>
                <c:pt idx="89">
                  <c:v>21.0</c:v>
                </c:pt>
                <c:pt idx="90">
                  <c:v>10.0</c:v>
                </c:pt>
                <c:pt idx="91">
                  <c:v>10.0</c:v>
                </c:pt>
                <c:pt idx="92">
                  <c:v>11.0</c:v>
                </c:pt>
                <c:pt idx="93">
                  <c:v>8.0</c:v>
                </c:pt>
                <c:pt idx="94">
                  <c:v>8.0</c:v>
                </c:pt>
                <c:pt idx="95">
                  <c:v>31.0</c:v>
                </c:pt>
                <c:pt idx="96">
                  <c:v>13.0</c:v>
                </c:pt>
                <c:pt idx="97">
                  <c:v>17.0</c:v>
                </c:pt>
                <c:pt idx="98">
                  <c:v>30.0</c:v>
                </c:pt>
                <c:pt idx="99">
                  <c:v>14.0</c:v>
                </c:pt>
                <c:pt idx="100">
                  <c:v>21.0</c:v>
                </c:pt>
                <c:pt idx="101">
                  <c:v>17.0</c:v>
                </c:pt>
                <c:pt idx="102">
                  <c:v>14.0</c:v>
                </c:pt>
                <c:pt idx="103">
                  <c:v>12.0</c:v>
                </c:pt>
                <c:pt idx="104">
                  <c:v>13.0</c:v>
                </c:pt>
                <c:pt idx="105">
                  <c:v>13.0</c:v>
                </c:pt>
                <c:pt idx="106">
                  <c:v>13.0</c:v>
                </c:pt>
                <c:pt idx="107">
                  <c:v>33.0</c:v>
                </c:pt>
                <c:pt idx="108">
                  <c:v>19.0</c:v>
                </c:pt>
                <c:pt idx="109">
                  <c:v>30.0</c:v>
                </c:pt>
                <c:pt idx="110">
                  <c:v>46.0</c:v>
                </c:pt>
                <c:pt idx="111">
                  <c:v>53.0</c:v>
                </c:pt>
                <c:pt idx="112">
                  <c:v>43.0</c:v>
                </c:pt>
                <c:pt idx="113">
                  <c:v>27.0</c:v>
                </c:pt>
                <c:pt idx="114">
                  <c:v>14.0</c:v>
                </c:pt>
                <c:pt idx="115">
                  <c:v>8.0</c:v>
                </c:pt>
                <c:pt idx="116">
                  <c:v>5.0</c:v>
                </c:pt>
                <c:pt idx="117">
                  <c:v>12.0</c:v>
                </c:pt>
                <c:pt idx="118">
                  <c:v>2.0</c:v>
                </c:pt>
                <c:pt idx="119">
                  <c:v>4.0</c:v>
                </c:pt>
                <c:pt idx="120">
                  <c:v>5.0</c:v>
                </c:pt>
                <c:pt idx="121">
                  <c:v>6.0</c:v>
                </c:pt>
                <c:pt idx="122">
                  <c:v>11.0</c:v>
                </c:pt>
                <c:pt idx="123">
                  <c:v>16.0</c:v>
                </c:pt>
                <c:pt idx="124">
                  <c:v>36.0</c:v>
                </c:pt>
                <c:pt idx="125">
                  <c:v>19.0</c:v>
                </c:pt>
                <c:pt idx="126">
                  <c:v>12.0</c:v>
                </c:pt>
                <c:pt idx="127">
                  <c:v>6.0</c:v>
                </c:pt>
                <c:pt idx="128">
                  <c:v>5.0</c:v>
                </c:pt>
                <c:pt idx="129">
                  <c:v>9.0</c:v>
                </c:pt>
                <c:pt idx="130">
                  <c:v>4.0</c:v>
                </c:pt>
                <c:pt idx="131">
                  <c:v>2.0</c:v>
                </c:pt>
                <c:pt idx="132">
                  <c:v>7.0</c:v>
                </c:pt>
                <c:pt idx="133">
                  <c:v>14.0</c:v>
                </c:pt>
                <c:pt idx="134">
                  <c:v>17.0</c:v>
                </c:pt>
                <c:pt idx="135">
                  <c:v>26.0</c:v>
                </c:pt>
                <c:pt idx="136">
                  <c:v>27.0</c:v>
                </c:pt>
                <c:pt idx="137">
                  <c:v>22.0</c:v>
                </c:pt>
                <c:pt idx="138">
                  <c:v>18.0</c:v>
                </c:pt>
                <c:pt idx="139">
                  <c:v>13.0</c:v>
                </c:pt>
                <c:pt idx="140">
                  <c:v>15.0</c:v>
                </c:pt>
                <c:pt idx="141">
                  <c:v>12.0</c:v>
                </c:pt>
                <c:pt idx="142">
                  <c:v>12.0</c:v>
                </c:pt>
                <c:pt idx="143">
                  <c:v>15.0</c:v>
                </c:pt>
                <c:pt idx="144">
                  <c:v>8.0</c:v>
                </c:pt>
                <c:pt idx="145">
                  <c:v>37.0</c:v>
                </c:pt>
                <c:pt idx="146">
                  <c:v>7.0</c:v>
                </c:pt>
                <c:pt idx="147">
                  <c:v>4.0</c:v>
                </c:pt>
                <c:pt idx="148">
                  <c:v>4.0</c:v>
                </c:pt>
                <c:pt idx="149">
                  <c:v>8.0</c:v>
                </c:pt>
                <c:pt idx="150">
                  <c:v>8.0</c:v>
                </c:pt>
                <c:pt idx="151">
                  <c:v>20.0</c:v>
                </c:pt>
                <c:pt idx="152">
                  <c:v>16.0</c:v>
                </c:pt>
                <c:pt idx="153">
                  <c:v>40.0</c:v>
                </c:pt>
                <c:pt idx="154">
                  <c:v>138.0</c:v>
                </c:pt>
              </c:numCache>
            </c:numRef>
          </c:xVal>
          <c:yVal>
            <c:numRef>
              <c:f>'sodium (Na)'!$B$4:$B$158</c:f>
              <c:numCache>
                <c:formatCode>0.00</c:formatCode>
                <c:ptCount val="155"/>
                <c:pt idx="0">
                  <c:v>0.543509580272096</c:v>
                </c:pt>
                <c:pt idx="1">
                  <c:v>1.048242954777835</c:v>
                </c:pt>
                <c:pt idx="2">
                  <c:v>1.647453162117628</c:v>
                </c:pt>
                <c:pt idx="3">
                  <c:v>2.18753501149325</c:v>
                </c:pt>
                <c:pt idx="4">
                  <c:v>2.726759928144755</c:v>
                </c:pt>
                <c:pt idx="5">
                  <c:v>3.24391882715021</c:v>
                </c:pt>
                <c:pt idx="6">
                  <c:v>3.7533653316386</c:v>
                </c:pt>
                <c:pt idx="7">
                  <c:v>4.281664356057595</c:v>
                </c:pt>
                <c:pt idx="8">
                  <c:v>4.812534178648945</c:v>
                </c:pt>
                <c:pt idx="9">
                  <c:v>5.31940988496498</c:v>
                </c:pt>
                <c:pt idx="10">
                  <c:v>5.838068416237641</c:v>
                </c:pt>
                <c:pt idx="11">
                  <c:v>6.34301602392441</c:v>
                </c:pt>
                <c:pt idx="12">
                  <c:v>6.878170510136353</c:v>
                </c:pt>
                <c:pt idx="13">
                  <c:v>7.391687445064303</c:v>
                </c:pt>
                <c:pt idx="14">
                  <c:v>7.925342299009037</c:v>
                </c:pt>
                <c:pt idx="15">
                  <c:v>8.45492672251421</c:v>
                </c:pt>
                <c:pt idx="16">
                  <c:v>8.9911523746313</c:v>
                </c:pt>
                <c:pt idx="17">
                  <c:v>9.52223643040368</c:v>
                </c:pt>
                <c:pt idx="18">
                  <c:v>10.06895950839122</c:v>
                </c:pt>
                <c:pt idx="19">
                  <c:v>10.60047203052566</c:v>
                </c:pt>
                <c:pt idx="20">
                  <c:v>11.14740934169423</c:v>
                </c:pt>
                <c:pt idx="21">
                  <c:v>11.66735327205307</c:v>
                </c:pt>
                <c:pt idx="22">
                  <c:v>12.21086285232517</c:v>
                </c:pt>
                <c:pt idx="23">
                  <c:v>12.72030935681355</c:v>
                </c:pt>
                <c:pt idx="24">
                  <c:v>13.23039856084504</c:v>
                </c:pt>
                <c:pt idx="25">
                  <c:v>13.7143513167909</c:v>
                </c:pt>
                <c:pt idx="26">
                  <c:v>14.19573327456441</c:v>
                </c:pt>
                <c:pt idx="27">
                  <c:v>14.68911229047558</c:v>
                </c:pt>
                <c:pt idx="28">
                  <c:v>15.21141278582575</c:v>
                </c:pt>
                <c:pt idx="29">
                  <c:v>15.72964285073636</c:v>
                </c:pt>
                <c:pt idx="30">
                  <c:v>16.26608273603447</c:v>
                </c:pt>
                <c:pt idx="31">
                  <c:v>16.78966863047082</c:v>
                </c:pt>
                <c:pt idx="32">
                  <c:v>17.29825820223509</c:v>
                </c:pt>
                <c:pt idx="33">
                  <c:v>17.79999231220641</c:v>
                </c:pt>
                <c:pt idx="34">
                  <c:v>18.32122164165143</c:v>
                </c:pt>
                <c:pt idx="35">
                  <c:v>18.82359845116585</c:v>
                </c:pt>
                <c:pt idx="36">
                  <c:v>19.34611317969704</c:v>
                </c:pt>
                <c:pt idx="37">
                  <c:v>19.87484067047809</c:v>
                </c:pt>
                <c:pt idx="38">
                  <c:v>20.40635319261253</c:v>
                </c:pt>
                <c:pt idx="39">
                  <c:v>20.95307627060007</c:v>
                </c:pt>
                <c:pt idx="40">
                  <c:v>21.50579787765644</c:v>
                </c:pt>
                <c:pt idx="41">
                  <c:v>22.05530598699737</c:v>
                </c:pt>
                <c:pt idx="42">
                  <c:v>22.5621816933134</c:v>
                </c:pt>
                <c:pt idx="43">
                  <c:v>23.08341102275842</c:v>
                </c:pt>
                <c:pt idx="44">
                  <c:v>23.60785384991888</c:v>
                </c:pt>
                <c:pt idx="45">
                  <c:v>24.11622918850212</c:v>
                </c:pt>
                <c:pt idx="46">
                  <c:v>24.60853703850815</c:v>
                </c:pt>
                <c:pt idx="47">
                  <c:v>25.10770035030711</c:v>
                </c:pt>
                <c:pt idx="48">
                  <c:v>25.60750636164917</c:v>
                </c:pt>
                <c:pt idx="49">
                  <c:v>26.09467261531048</c:v>
                </c:pt>
                <c:pt idx="50">
                  <c:v>26.65960551368554</c:v>
                </c:pt>
                <c:pt idx="51">
                  <c:v>27.17290821543246</c:v>
                </c:pt>
                <c:pt idx="52">
                  <c:v>27.66650146452466</c:v>
                </c:pt>
                <c:pt idx="53">
                  <c:v>28.17487680310791</c:v>
                </c:pt>
                <c:pt idx="54">
                  <c:v>28.71924331610412</c:v>
                </c:pt>
                <c:pt idx="55">
                  <c:v>29.21455043064456</c:v>
                </c:pt>
                <c:pt idx="56">
                  <c:v>29.76984283587328</c:v>
                </c:pt>
                <c:pt idx="57">
                  <c:v>30.31442358205053</c:v>
                </c:pt>
                <c:pt idx="58">
                  <c:v>30.853434265521</c:v>
                </c:pt>
                <c:pt idx="59">
                  <c:v>31.36588003454381</c:v>
                </c:pt>
                <c:pt idx="60">
                  <c:v>31.8701849426875</c:v>
                </c:pt>
                <c:pt idx="61">
                  <c:v>32.37448985083117</c:v>
                </c:pt>
                <c:pt idx="62">
                  <c:v>32.86144187131145</c:v>
                </c:pt>
                <c:pt idx="63">
                  <c:v>33.36274751492072</c:v>
                </c:pt>
                <c:pt idx="64">
                  <c:v>33.86983745441778</c:v>
                </c:pt>
                <c:pt idx="65">
                  <c:v>34.39749377929369</c:v>
                </c:pt>
                <c:pt idx="66">
                  <c:v>34.91679501010944</c:v>
                </c:pt>
                <c:pt idx="67">
                  <c:v>35.42688421414092</c:v>
                </c:pt>
                <c:pt idx="68">
                  <c:v>35.93354568727593</c:v>
                </c:pt>
                <c:pt idx="69">
                  <c:v>36.43785059541961</c:v>
                </c:pt>
                <c:pt idx="70">
                  <c:v>36.94044163811505</c:v>
                </c:pt>
                <c:pt idx="71">
                  <c:v>37.4698118284392</c:v>
                </c:pt>
                <c:pt idx="72">
                  <c:v>37.99575428786686</c:v>
                </c:pt>
                <c:pt idx="73">
                  <c:v>38.53262263952704</c:v>
                </c:pt>
                <c:pt idx="74">
                  <c:v>39.07848878479046</c:v>
                </c:pt>
                <c:pt idx="75">
                  <c:v>39.60893014101974</c:v>
                </c:pt>
                <c:pt idx="76">
                  <c:v>40.153510887197</c:v>
                </c:pt>
                <c:pt idx="77">
                  <c:v>40.71672992012381</c:v>
                </c:pt>
                <c:pt idx="78">
                  <c:v>41.19468414700086</c:v>
                </c:pt>
                <c:pt idx="79">
                  <c:v>41.70391641830821</c:v>
                </c:pt>
                <c:pt idx="80">
                  <c:v>42.22193225003778</c:v>
                </c:pt>
                <c:pt idx="81">
                  <c:v>42.72088132865572</c:v>
                </c:pt>
                <c:pt idx="82">
                  <c:v>43.22411507089426</c:v>
                </c:pt>
                <c:pt idx="83">
                  <c:v>43.7708381488818</c:v>
                </c:pt>
                <c:pt idx="84">
                  <c:v>44.3027791373783</c:v>
                </c:pt>
                <c:pt idx="85">
                  <c:v>44.84029018858157</c:v>
                </c:pt>
                <c:pt idx="86">
                  <c:v>45.35123632533716</c:v>
                </c:pt>
                <c:pt idx="87">
                  <c:v>45.88853314335941</c:v>
                </c:pt>
                <c:pt idx="88">
                  <c:v>46.40762014099413</c:v>
                </c:pt>
                <c:pt idx="89">
                  <c:v>46.90464112098279</c:v>
                </c:pt>
                <c:pt idx="90">
                  <c:v>47.41215952684192</c:v>
                </c:pt>
                <c:pt idx="91">
                  <c:v>47.98394788700993</c:v>
                </c:pt>
                <c:pt idx="92">
                  <c:v>48.50389181736877</c:v>
                </c:pt>
                <c:pt idx="93">
                  <c:v>49.0201937836501</c:v>
                </c:pt>
                <c:pt idx="94">
                  <c:v>49.48979291646699</c:v>
                </c:pt>
                <c:pt idx="95">
                  <c:v>49.92040161033648</c:v>
                </c:pt>
                <c:pt idx="96">
                  <c:v>50.6087328209846</c:v>
                </c:pt>
                <c:pt idx="97">
                  <c:v>51.31441691929609</c:v>
                </c:pt>
                <c:pt idx="98">
                  <c:v>51.88663374582616</c:v>
                </c:pt>
                <c:pt idx="99">
                  <c:v>52.50769573763096</c:v>
                </c:pt>
                <c:pt idx="100">
                  <c:v>53.11097637541032</c:v>
                </c:pt>
                <c:pt idx="101">
                  <c:v>53.71125774865526</c:v>
                </c:pt>
                <c:pt idx="102">
                  <c:v>54.30382672738313</c:v>
                </c:pt>
                <c:pt idx="103">
                  <c:v>54.89168257612835</c:v>
                </c:pt>
                <c:pt idx="104">
                  <c:v>55.46411363583944</c:v>
                </c:pt>
                <c:pt idx="105">
                  <c:v>56.00312431930992</c:v>
                </c:pt>
                <c:pt idx="106">
                  <c:v>56.54556273367687</c:v>
                </c:pt>
                <c:pt idx="107">
                  <c:v>57.06357856540644</c:v>
                </c:pt>
                <c:pt idx="108">
                  <c:v>57.64243662054842</c:v>
                </c:pt>
                <c:pt idx="109">
                  <c:v>58.23029246929364</c:v>
                </c:pt>
                <c:pt idx="110">
                  <c:v>58.80058119719443</c:v>
                </c:pt>
                <c:pt idx="111">
                  <c:v>59.39550674091363</c:v>
                </c:pt>
                <c:pt idx="112">
                  <c:v>59.98014909194341</c:v>
                </c:pt>
                <c:pt idx="113">
                  <c:v>60.56886187341276</c:v>
                </c:pt>
                <c:pt idx="114">
                  <c:v>61.1560750226149</c:v>
                </c:pt>
                <c:pt idx="115">
                  <c:v>61.757641794946</c:v>
                </c:pt>
                <c:pt idx="116">
                  <c:v>62.3532100382083</c:v>
                </c:pt>
                <c:pt idx="117">
                  <c:v>62.96677386867707</c:v>
                </c:pt>
                <c:pt idx="118">
                  <c:v>63.56941180691334</c:v>
                </c:pt>
                <c:pt idx="119">
                  <c:v>64.1495552611415</c:v>
                </c:pt>
                <c:pt idx="120">
                  <c:v>64.75047933392953</c:v>
                </c:pt>
                <c:pt idx="121">
                  <c:v>65.33255088678695</c:v>
                </c:pt>
                <c:pt idx="122">
                  <c:v>65.62926384251295</c:v>
                </c:pt>
                <c:pt idx="123">
                  <c:v>66.18884091136226</c:v>
                </c:pt>
                <c:pt idx="124">
                  <c:v>66.7419909847807</c:v>
                </c:pt>
                <c:pt idx="125">
                  <c:v>67.32663333581047</c:v>
                </c:pt>
                <c:pt idx="126">
                  <c:v>67.88064034195303</c:v>
                </c:pt>
                <c:pt idx="127">
                  <c:v>68.44407360806087</c:v>
                </c:pt>
                <c:pt idx="128">
                  <c:v>69.02207473047874</c:v>
                </c:pt>
                <c:pt idx="129">
                  <c:v>69.5964338888191</c:v>
                </c:pt>
                <c:pt idx="130">
                  <c:v>70.15922445538384</c:v>
                </c:pt>
                <c:pt idx="131">
                  <c:v>70.73851097688789</c:v>
                </c:pt>
                <c:pt idx="132">
                  <c:v>71.30130154345265</c:v>
                </c:pt>
                <c:pt idx="133">
                  <c:v>71.86859100681905</c:v>
                </c:pt>
                <c:pt idx="134">
                  <c:v>72.42452611159085</c:v>
                </c:pt>
                <c:pt idx="135">
                  <c:v>72.96310832869926</c:v>
                </c:pt>
                <c:pt idx="136">
                  <c:v>73.52996932570357</c:v>
                </c:pt>
                <c:pt idx="137">
                  <c:v>74.0302038034077</c:v>
                </c:pt>
                <c:pt idx="138">
                  <c:v>74.59513670178275</c:v>
                </c:pt>
                <c:pt idx="139">
                  <c:v>75.12986272163263</c:v>
                </c:pt>
                <c:pt idx="140">
                  <c:v>75.6782996650684</c:v>
                </c:pt>
                <c:pt idx="141">
                  <c:v>76.19010273454812</c:v>
                </c:pt>
                <c:pt idx="142">
                  <c:v>76.80966509408573</c:v>
                </c:pt>
                <c:pt idx="143">
                  <c:v>77.43179825179568</c:v>
                </c:pt>
                <c:pt idx="144">
                  <c:v>78.04214858454901</c:v>
                </c:pt>
                <c:pt idx="145">
                  <c:v>78.62893326738909</c:v>
                </c:pt>
                <c:pt idx="146">
                  <c:v>79.28877146496026</c:v>
                </c:pt>
                <c:pt idx="147">
                  <c:v>79.84427810337001</c:v>
                </c:pt>
                <c:pt idx="148">
                  <c:v>80.40042744132284</c:v>
                </c:pt>
                <c:pt idx="149">
                  <c:v>80.93751002616406</c:v>
                </c:pt>
                <c:pt idx="150">
                  <c:v>81.47887727462587</c:v>
                </c:pt>
                <c:pt idx="151">
                  <c:v>82.0365262448459</c:v>
                </c:pt>
                <c:pt idx="152">
                  <c:v>82.49541371861133</c:v>
                </c:pt>
                <c:pt idx="153">
                  <c:v>83.02242734394414</c:v>
                </c:pt>
                <c:pt idx="154">
                  <c:v>83.59999999999995</c:v>
                </c:pt>
              </c:numCache>
            </c:numRef>
          </c:yVal>
          <c:smooth val="0"/>
        </c:ser>
        <c:ser>
          <c:idx val="1"/>
          <c:order val="1"/>
          <c:tx>
            <c:v>outer</c:v>
          </c:tx>
          <c:marker>
            <c:symbol val="none"/>
          </c:marker>
          <c:xVal>
            <c:numRef>
              <c:f>'sodium (Na)'!$D$4:$D$158</c:f>
              <c:numCache>
                <c:formatCode>General</c:formatCode>
                <c:ptCount val="155"/>
                <c:pt idx="0">
                  <c:v>21.0</c:v>
                </c:pt>
                <c:pt idx="1">
                  <c:v>17.0</c:v>
                </c:pt>
                <c:pt idx="2">
                  <c:v>21.0</c:v>
                </c:pt>
                <c:pt idx="3">
                  <c:v>28.0</c:v>
                </c:pt>
                <c:pt idx="4">
                  <c:v>17.0</c:v>
                </c:pt>
                <c:pt idx="5">
                  <c:v>15.0</c:v>
                </c:pt>
                <c:pt idx="6">
                  <c:v>11.0</c:v>
                </c:pt>
                <c:pt idx="7">
                  <c:v>10.0</c:v>
                </c:pt>
                <c:pt idx="8">
                  <c:v>10.0</c:v>
                </c:pt>
                <c:pt idx="9">
                  <c:v>14.0</c:v>
                </c:pt>
                <c:pt idx="10">
                  <c:v>19.0</c:v>
                </c:pt>
                <c:pt idx="11">
                  <c:v>8.0</c:v>
                </c:pt>
                <c:pt idx="12">
                  <c:v>9.0</c:v>
                </c:pt>
                <c:pt idx="13">
                  <c:v>7.0</c:v>
                </c:pt>
                <c:pt idx="14">
                  <c:v>11.0</c:v>
                </c:pt>
                <c:pt idx="15">
                  <c:v>10.0</c:v>
                </c:pt>
                <c:pt idx="16">
                  <c:v>11.0</c:v>
                </c:pt>
                <c:pt idx="17">
                  <c:v>14.0</c:v>
                </c:pt>
                <c:pt idx="18">
                  <c:v>16.0</c:v>
                </c:pt>
                <c:pt idx="19">
                  <c:v>17.0</c:v>
                </c:pt>
                <c:pt idx="20">
                  <c:v>21.0</c:v>
                </c:pt>
                <c:pt idx="21">
                  <c:v>16.0</c:v>
                </c:pt>
                <c:pt idx="22">
                  <c:v>12.0</c:v>
                </c:pt>
                <c:pt idx="23">
                  <c:v>10.0</c:v>
                </c:pt>
                <c:pt idx="24">
                  <c:v>13.0</c:v>
                </c:pt>
                <c:pt idx="25">
                  <c:v>7.0</c:v>
                </c:pt>
                <c:pt idx="26">
                  <c:v>6.0</c:v>
                </c:pt>
                <c:pt idx="27">
                  <c:v>7.0</c:v>
                </c:pt>
                <c:pt idx="28">
                  <c:v>6.0</c:v>
                </c:pt>
                <c:pt idx="29">
                  <c:v>6.0</c:v>
                </c:pt>
                <c:pt idx="30">
                  <c:v>7.0</c:v>
                </c:pt>
                <c:pt idx="31">
                  <c:v>6.0</c:v>
                </c:pt>
                <c:pt idx="32">
                  <c:v>9.0</c:v>
                </c:pt>
                <c:pt idx="33">
                  <c:v>10.0</c:v>
                </c:pt>
                <c:pt idx="34">
                  <c:v>6.0</c:v>
                </c:pt>
                <c:pt idx="35">
                  <c:v>8.0</c:v>
                </c:pt>
                <c:pt idx="36">
                  <c:v>11.0</c:v>
                </c:pt>
                <c:pt idx="37">
                  <c:v>11.0</c:v>
                </c:pt>
                <c:pt idx="38">
                  <c:v>12.0</c:v>
                </c:pt>
                <c:pt idx="39">
                  <c:v>10.0</c:v>
                </c:pt>
                <c:pt idx="40">
                  <c:v>13.0</c:v>
                </c:pt>
                <c:pt idx="41">
                  <c:v>14.0</c:v>
                </c:pt>
                <c:pt idx="42">
                  <c:v>18.0</c:v>
                </c:pt>
                <c:pt idx="43">
                  <c:v>20.0</c:v>
                </c:pt>
                <c:pt idx="44">
                  <c:v>15.0</c:v>
                </c:pt>
                <c:pt idx="45">
                  <c:v>15.0</c:v>
                </c:pt>
                <c:pt idx="46">
                  <c:v>15.0</c:v>
                </c:pt>
                <c:pt idx="47">
                  <c:v>18.0</c:v>
                </c:pt>
                <c:pt idx="48">
                  <c:v>15.0</c:v>
                </c:pt>
                <c:pt idx="49">
                  <c:v>10.0</c:v>
                </c:pt>
                <c:pt idx="50">
                  <c:v>10.0</c:v>
                </c:pt>
                <c:pt idx="51">
                  <c:v>11.0</c:v>
                </c:pt>
                <c:pt idx="52">
                  <c:v>14.0</c:v>
                </c:pt>
                <c:pt idx="53">
                  <c:v>13.0</c:v>
                </c:pt>
                <c:pt idx="54">
                  <c:v>8.0</c:v>
                </c:pt>
                <c:pt idx="55">
                  <c:v>8.0</c:v>
                </c:pt>
                <c:pt idx="56">
                  <c:v>9.0</c:v>
                </c:pt>
                <c:pt idx="57">
                  <c:v>10.0</c:v>
                </c:pt>
                <c:pt idx="58">
                  <c:v>8.0</c:v>
                </c:pt>
                <c:pt idx="59">
                  <c:v>7.0</c:v>
                </c:pt>
                <c:pt idx="60">
                  <c:v>8.0</c:v>
                </c:pt>
                <c:pt idx="61">
                  <c:v>8.0</c:v>
                </c:pt>
                <c:pt idx="62">
                  <c:v>9.0</c:v>
                </c:pt>
                <c:pt idx="63">
                  <c:v>14.0</c:v>
                </c:pt>
                <c:pt idx="64">
                  <c:v>11.0</c:v>
                </c:pt>
                <c:pt idx="65">
                  <c:v>12.0</c:v>
                </c:pt>
                <c:pt idx="66">
                  <c:v>11.0</c:v>
                </c:pt>
                <c:pt idx="67">
                  <c:v>12.0</c:v>
                </c:pt>
                <c:pt idx="68">
                  <c:v>17.0</c:v>
                </c:pt>
                <c:pt idx="69">
                  <c:v>16.0</c:v>
                </c:pt>
                <c:pt idx="70">
                  <c:v>18.0</c:v>
                </c:pt>
                <c:pt idx="71">
                  <c:v>19.0</c:v>
                </c:pt>
                <c:pt idx="72">
                  <c:v>17.0</c:v>
                </c:pt>
                <c:pt idx="73">
                  <c:v>15.0</c:v>
                </c:pt>
                <c:pt idx="74">
                  <c:v>17.0</c:v>
                </c:pt>
                <c:pt idx="75">
                  <c:v>16.0</c:v>
                </c:pt>
                <c:pt idx="76">
                  <c:v>16.0</c:v>
                </c:pt>
                <c:pt idx="77">
                  <c:v>14.0</c:v>
                </c:pt>
                <c:pt idx="78">
                  <c:v>13.0</c:v>
                </c:pt>
                <c:pt idx="79">
                  <c:v>14.0</c:v>
                </c:pt>
                <c:pt idx="80">
                  <c:v>13.0</c:v>
                </c:pt>
                <c:pt idx="81">
                  <c:v>19.0</c:v>
                </c:pt>
                <c:pt idx="82">
                  <c:v>20.0</c:v>
                </c:pt>
                <c:pt idx="83">
                  <c:v>12.0</c:v>
                </c:pt>
                <c:pt idx="84">
                  <c:v>15.0</c:v>
                </c:pt>
                <c:pt idx="85">
                  <c:v>14.0</c:v>
                </c:pt>
                <c:pt idx="86">
                  <c:v>14.0</c:v>
                </c:pt>
                <c:pt idx="87">
                  <c:v>15.0</c:v>
                </c:pt>
                <c:pt idx="88">
                  <c:v>14.0</c:v>
                </c:pt>
                <c:pt idx="89">
                  <c:v>14.0</c:v>
                </c:pt>
                <c:pt idx="90">
                  <c:v>13.0</c:v>
                </c:pt>
                <c:pt idx="91">
                  <c:v>12.0</c:v>
                </c:pt>
                <c:pt idx="92">
                  <c:v>11.0</c:v>
                </c:pt>
                <c:pt idx="93">
                  <c:v>12.0</c:v>
                </c:pt>
                <c:pt idx="94">
                  <c:v>16.0</c:v>
                </c:pt>
                <c:pt idx="95">
                  <c:v>13.0</c:v>
                </c:pt>
                <c:pt idx="96">
                  <c:v>16.0</c:v>
                </c:pt>
                <c:pt idx="97">
                  <c:v>15.0</c:v>
                </c:pt>
                <c:pt idx="98">
                  <c:v>15.0</c:v>
                </c:pt>
                <c:pt idx="99">
                  <c:v>21.0</c:v>
                </c:pt>
                <c:pt idx="100">
                  <c:v>19.0</c:v>
                </c:pt>
                <c:pt idx="101">
                  <c:v>12.0</c:v>
                </c:pt>
                <c:pt idx="102">
                  <c:v>16.0</c:v>
                </c:pt>
                <c:pt idx="103">
                  <c:v>15.0</c:v>
                </c:pt>
                <c:pt idx="104">
                  <c:v>15.0</c:v>
                </c:pt>
                <c:pt idx="105">
                  <c:v>16.0</c:v>
                </c:pt>
                <c:pt idx="106">
                  <c:v>18.0</c:v>
                </c:pt>
                <c:pt idx="107">
                  <c:v>18.0</c:v>
                </c:pt>
                <c:pt idx="108">
                  <c:v>36.0</c:v>
                </c:pt>
                <c:pt idx="109">
                  <c:v>35.0</c:v>
                </c:pt>
                <c:pt idx="110">
                  <c:v>35.0</c:v>
                </c:pt>
                <c:pt idx="111">
                  <c:v>32.0</c:v>
                </c:pt>
                <c:pt idx="112">
                  <c:v>33.0</c:v>
                </c:pt>
                <c:pt idx="113">
                  <c:v>31.0</c:v>
                </c:pt>
                <c:pt idx="114">
                  <c:v>30.0</c:v>
                </c:pt>
                <c:pt idx="115">
                  <c:v>16.0</c:v>
                </c:pt>
                <c:pt idx="116">
                  <c:v>10.0</c:v>
                </c:pt>
                <c:pt idx="117">
                  <c:v>8.0</c:v>
                </c:pt>
                <c:pt idx="118">
                  <c:v>5.0</c:v>
                </c:pt>
                <c:pt idx="119">
                  <c:v>6.0</c:v>
                </c:pt>
                <c:pt idx="120">
                  <c:v>13.0</c:v>
                </c:pt>
                <c:pt idx="121">
                  <c:v>11.0</c:v>
                </c:pt>
                <c:pt idx="122">
                  <c:v>11.0</c:v>
                </c:pt>
                <c:pt idx="123">
                  <c:v>16.0</c:v>
                </c:pt>
                <c:pt idx="124">
                  <c:v>12.0</c:v>
                </c:pt>
                <c:pt idx="125">
                  <c:v>11.0</c:v>
                </c:pt>
                <c:pt idx="126">
                  <c:v>13.0</c:v>
                </c:pt>
                <c:pt idx="127">
                  <c:v>14.0</c:v>
                </c:pt>
                <c:pt idx="128">
                  <c:v>8.0</c:v>
                </c:pt>
                <c:pt idx="129">
                  <c:v>7.0</c:v>
                </c:pt>
                <c:pt idx="130">
                  <c:v>7.0</c:v>
                </c:pt>
                <c:pt idx="131">
                  <c:v>8.0</c:v>
                </c:pt>
                <c:pt idx="132">
                  <c:v>15.0</c:v>
                </c:pt>
                <c:pt idx="133">
                  <c:v>13.0</c:v>
                </c:pt>
                <c:pt idx="134">
                  <c:v>12.0</c:v>
                </c:pt>
                <c:pt idx="135">
                  <c:v>20.0</c:v>
                </c:pt>
                <c:pt idx="136">
                  <c:v>22.0</c:v>
                </c:pt>
                <c:pt idx="137">
                  <c:v>29.0</c:v>
                </c:pt>
                <c:pt idx="138">
                  <c:v>24.0</c:v>
                </c:pt>
                <c:pt idx="139">
                  <c:v>17.0</c:v>
                </c:pt>
                <c:pt idx="140">
                  <c:v>14.0</c:v>
                </c:pt>
                <c:pt idx="141">
                  <c:v>16.0</c:v>
                </c:pt>
                <c:pt idx="142">
                  <c:v>12.0</c:v>
                </c:pt>
                <c:pt idx="143">
                  <c:v>9.0</c:v>
                </c:pt>
                <c:pt idx="144">
                  <c:v>10.0</c:v>
                </c:pt>
                <c:pt idx="145">
                  <c:v>9.0</c:v>
                </c:pt>
                <c:pt idx="146">
                  <c:v>12.0</c:v>
                </c:pt>
                <c:pt idx="147">
                  <c:v>9.0</c:v>
                </c:pt>
                <c:pt idx="148">
                  <c:v>10.0</c:v>
                </c:pt>
                <c:pt idx="149">
                  <c:v>14.0</c:v>
                </c:pt>
                <c:pt idx="150">
                  <c:v>26.0</c:v>
                </c:pt>
                <c:pt idx="151">
                  <c:v>22.0</c:v>
                </c:pt>
                <c:pt idx="152">
                  <c:v>18.0</c:v>
                </c:pt>
                <c:pt idx="153">
                  <c:v>27.0</c:v>
                </c:pt>
                <c:pt idx="154">
                  <c:v>65.0</c:v>
                </c:pt>
              </c:numCache>
            </c:numRef>
          </c:xVal>
          <c:yVal>
            <c:numRef>
              <c:f>'sodium (Na)'!$B$4:$B$158</c:f>
              <c:numCache>
                <c:formatCode>0.00</c:formatCode>
                <c:ptCount val="155"/>
                <c:pt idx="0">
                  <c:v>0.543509580272096</c:v>
                </c:pt>
                <c:pt idx="1">
                  <c:v>1.048242954777835</c:v>
                </c:pt>
                <c:pt idx="2">
                  <c:v>1.647453162117628</c:v>
                </c:pt>
                <c:pt idx="3">
                  <c:v>2.18753501149325</c:v>
                </c:pt>
                <c:pt idx="4">
                  <c:v>2.726759928144755</c:v>
                </c:pt>
                <c:pt idx="5">
                  <c:v>3.24391882715021</c:v>
                </c:pt>
                <c:pt idx="6">
                  <c:v>3.7533653316386</c:v>
                </c:pt>
                <c:pt idx="7">
                  <c:v>4.281664356057595</c:v>
                </c:pt>
                <c:pt idx="8">
                  <c:v>4.812534178648945</c:v>
                </c:pt>
                <c:pt idx="9">
                  <c:v>5.31940988496498</c:v>
                </c:pt>
                <c:pt idx="10">
                  <c:v>5.838068416237641</c:v>
                </c:pt>
                <c:pt idx="11">
                  <c:v>6.34301602392441</c:v>
                </c:pt>
                <c:pt idx="12">
                  <c:v>6.878170510136353</c:v>
                </c:pt>
                <c:pt idx="13">
                  <c:v>7.391687445064303</c:v>
                </c:pt>
                <c:pt idx="14">
                  <c:v>7.925342299009037</c:v>
                </c:pt>
                <c:pt idx="15">
                  <c:v>8.45492672251421</c:v>
                </c:pt>
                <c:pt idx="16">
                  <c:v>8.9911523746313</c:v>
                </c:pt>
                <c:pt idx="17">
                  <c:v>9.52223643040368</c:v>
                </c:pt>
                <c:pt idx="18">
                  <c:v>10.06895950839122</c:v>
                </c:pt>
                <c:pt idx="19">
                  <c:v>10.60047203052566</c:v>
                </c:pt>
                <c:pt idx="20">
                  <c:v>11.14740934169423</c:v>
                </c:pt>
                <c:pt idx="21">
                  <c:v>11.66735327205307</c:v>
                </c:pt>
                <c:pt idx="22">
                  <c:v>12.21086285232517</c:v>
                </c:pt>
                <c:pt idx="23">
                  <c:v>12.72030935681355</c:v>
                </c:pt>
                <c:pt idx="24">
                  <c:v>13.23039856084504</c:v>
                </c:pt>
                <c:pt idx="25">
                  <c:v>13.7143513167909</c:v>
                </c:pt>
                <c:pt idx="26">
                  <c:v>14.19573327456441</c:v>
                </c:pt>
                <c:pt idx="27">
                  <c:v>14.68911229047558</c:v>
                </c:pt>
                <c:pt idx="28">
                  <c:v>15.21141278582575</c:v>
                </c:pt>
                <c:pt idx="29">
                  <c:v>15.72964285073636</c:v>
                </c:pt>
                <c:pt idx="30">
                  <c:v>16.26608273603447</c:v>
                </c:pt>
                <c:pt idx="31">
                  <c:v>16.78966863047082</c:v>
                </c:pt>
                <c:pt idx="32">
                  <c:v>17.29825820223509</c:v>
                </c:pt>
                <c:pt idx="33">
                  <c:v>17.79999231220641</c:v>
                </c:pt>
                <c:pt idx="34">
                  <c:v>18.32122164165143</c:v>
                </c:pt>
                <c:pt idx="35">
                  <c:v>18.82359845116585</c:v>
                </c:pt>
                <c:pt idx="36">
                  <c:v>19.34611317969704</c:v>
                </c:pt>
                <c:pt idx="37">
                  <c:v>19.87484067047809</c:v>
                </c:pt>
                <c:pt idx="38">
                  <c:v>20.40635319261253</c:v>
                </c:pt>
                <c:pt idx="39">
                  <c:v>20.95307627060007</c:v>
                </c:pt>
                <c:pt idx="40">
                  <c:v>21.50579787765644</c:v>
                </c:pt>
                <c:pt idx="41">
                  <c:v>22.05530598699737</c:v>
                </c:pt>
                <c:pt idx="42">
                  <c:v>22.5621816933134</c:v>
                </c:pt>
                <c:pt idx="43">
                  <c:v>23.08341102275842</c:v>
                </c:pt>
                <c:pt idx="44">
                  <c:v>23.60785384991888</c:v>
                </c:pt>
                <c:pt idx="45">
                  <c:v>24.11622918850212</c:v>
                </c:pt>
                <c:pt idx="46">
                  <c:v>24.60853703850815</c:v>
                </c:pt>
                <c:pt idx="47">
                  <c:v>25.10770035030711</c:v>
                </c:pt>
                <c:pt idx="48">
                  <c:v>25.60750636164917</c:v>
                </c:pt>
                <c:pt idx="49">
                  <c:v>26.09467261531048</c:v>
                </c:pt>
                <c:pt idx="50">
                  <c:v>26.65960551368554</c:v>
                </c:pt>
                <c:pt idx="51">
                  <c:v>27.17290821543246</c:v>
                </c:pt>
                <c:pt idx="52">
                  <c:v>27.66650146452466</c:v>
                </c:pt>
                <c:pt idx="53">
                  <c:v>28.17487680310791</c:v>
                </c:pt>
                <c:pt idx="54">
                  <c:v>28.71924331610412</c:v>
                </c:pt>
                <c:pt idx="55">
                  <c:v>29.21455043064456</c:v>
                </c:pt>
                <c:pt idx="56">
                  <c:v>29.76984283587328</c:v>
                </c:pt>
                <c:pt idx="57">
                  <c:v>30.31442358205053</c:v>
                </c:pt>
                <c:pt idx="58">
                  <c:v>30.853434265521</c:v>
                </c:pt>
                <c:pt idx="59">
                  <c:v>31.36588003454381</c:v>
                </c:pt>
                <c:pt idx="60">
                  <c:v>31.8701849426875</c:v>
                </c:pt>
                <c:pt idx="61">
                  <c:v>32.37448985083117</c:v>
                </c:pt>
                <c:pt idx="62">
                  <c:v>32.86144187131145</c:v>
                </c:pt>
                <c:pt idx="63">
                  <c:v>33.36274751492072</c:v>
                </c:pt>
                <c:pt idx="64">
                  <c:v>33.86983745441778</c:v>
                </c:pt>
                <c:pt idx="65">
                  <c:v>34.39749377929369</c:v>
                </c:pt>
                <c:pt idx="66">
                  <c:v>34.91679501010944</c:v>
                </c:pt>
                <c:pt idx="67">
                  <c:v>35.42688421414092</c:v>
                </c:pt>
                <c:pt idx="68">
                  <c:v>35.93354568727593</c:v>
                </c:pt>
                <c:pt idx="69">
                  <c:v>36.43785059541961</c:v>
                </c:pt>
                <c:pt idx="70">
                  <c:v>36.94044163811505</c:v>
                </c:pt>
                <c:pt idx="71">
                  <c:v>37.4698118284392</c:v>
                </c:pt>
                <c:pt idx="72">
                  <c:v>37.99575428786686</c:v>
                </c:pt>
                <c:pt idx="73">
                  <c:v>38.53262263952704</c:v>
                </c:pt>
                <c:pt idx="74">
                  <c:v>39.07848878479046</c:v>
                </c:pt>
                <c:pt idx="75">
                  <c:v>39.60893014101974</c:v>
                </c:pt>
                <c:pt idx="76">
                  <c:v>40.153510887197</c:v>
                </c:pt>
                <c:pt idx="77">
                  <c:v>40.71672992012381</c:v>
                </c:pt>
                <c:pt idx="78">
                  <c:v>41.19468414700086</c:v>
                </c:pt>
                <c:pt idx="79">
                  <c:v>41.70391641830821</c:v>
                </c:pt>
                <c:pt idx="80">
                  <c:v>42.22193225003778</c:v>
                </c:pt>
                <c:pt idx="81">
                  <c:v>42.72088132865572</c:v>
                </c:pt>
                <c:pt idx="82">
                  <c:v>43.22411507089426</c:v>
                </c:pt>
                <c:pt idx="83">
                  <c:v>43.7708381488818</c:v>
                </c:pt>
                <c:pt idx="84">
                  <c:v>44.3027791373783</c:v>
                </c:pt>
                <c:pt idx="85">
                  <c:v>44.84029018858157</c:v>
                </c:pt>
                <c:pt idx="86">
                  <c:v>45.35123632533716</c:v>
                </c:pt>
                <c:pt idx="87">
                  <c:v>45.88853314335941</c:v>
                </c:pt>
                <c:pt idx="88">
                  <c:v>46.40762014099413</c:v>
                </c:pt>
                <c:pt idx="89">
                  <c:v>46.90464112098279</c:v>
                </c:pt>
                <c:pt idx="90">
                  <c:v>47.41215952684192</c:v>
                </c:pt>
                <c:pt idx="91">
                  <c:v>47.98394788700993</c:v>
                </c:pt>
                <c:pt idx="92">
                  <c:v>48.50389181736877</c:v>
                </c:pt>
                <c:pt idx="93">
                  <c:v>49.0201937836501</c:v>
                </c:pt>
                <c:pt idx="94">
                  <c:v>49.48979291646699</c:v>
                </c:pt>
                <c:pt idx="95">
                  <c:v>49.92040161033648</c:v>
                </c:pt>
                <c:pt idx="96">
                  <c:v>50.6087328209846</c:v>
                </c:pt>
                <c:pt idx="97">
                  <c:v>51.31441691929609</c:v>
                </c:pt>
                <c:pt idx="98">
                  <c:v>51.88663374582616</c:v>
                </c:pt>
                <c:pt idx="99">
                  <c:v>52.50769573763096</c:v>
                </c:pt>
                <c:pt idx="100">
                  <c:v>53.11097637541032</c:v>
                </c:pt>
                <c:pt idx="101">
                  <c:v>53.71125774865526</c:v>
                </c:pt>
                <c:pt idx="102">
                  <c:v>54.30382672738313</c:v>
                </c:pt>
                <c:pt idx="103">
                  <c:v>54.89168257612835</c:v>
                </c:pt>
                <c:pt idx="104">
                  <c:v>55.46411363583944</c:v>
                </c:pt>
                <c:pt idx="105">
                  <c:v>56.00312431930992</c:v>
                </c:pt>
                <c:pt idx="106">
                  <c:v>56.54556273367687</c:v>
                </c:pt>
                <c:pt idx="107">
                  <c:v>57.06357856540644</c:v>
                </c:pt>
                <c:pt idx="108">
                  <c:v>57.64243662054842</c:v>
                </c:pt>
                <c:pt idx="109">
                  <c:v>58.23029246929364</c:v>
                </c:pt>
                <c:pt idx="110">
                  <c:v>58.80058119719443</c:v>
                </c:pt>
                <c:pt idx="111">
                  <c:v>59.39550674091363</c:v>
                </c:pt>
                <c:pt idx="112">
                  <c:v>59.98014909194341</c:v>
                </c:pt>
                <c:pt idx="113">
                  <c:v>60.56886187341276</c:v>
                </c:pt>
                <c:pt idx="114">
                  <c:v>61.1560750226149</c:v>
                </c:pt>
                <c:pt idx="115">
                  <c:v>61.757641794946</c:v>
                </c:pt>
                <c:pt idx="116">
                  <c:v>62.3532100382083</c:v>
                </c:pt>
                <c:pt idx="117">
                  <c:v>62.96677386867707</c:v>
                </c:pt>
                <c:pt idx="118">
                  <c:v>63.56941180691334</c:v>
                </c:pt>
                <c:pt idx="119">
                  <c:v>64.1495552611415</c:v>
                </c:pt>
                <c:pt idx="120">
                  <c:v>64.75047933392953</c:v>
                </c:pt>
                <c:pt idx="121">
                  <c:v>65.33255088678695</c:v>
                </c:pt>
                <c:pt idx="122">
                  <c:v>65.62926384251295</c:v>
                </c:pt>
                <c:pt idx="123">
                  <c:v>66.18884091136226</c:v>
                </c:pt>
                <c:pt idx="124">
                  <c:v>66.7419909847807</c:v>
                </c:pt>
                <c:pt idx="125">
                  <c:v>67.32663333581047</c:v>
                </c:pt>
                <c:pt idx="126">
                  <c:v>67.88064034195303</c:v>
                </c:pt>
                <c:pt idx="127">
                  <c:v>68.44407360806087</c:v>
                </c:pt>
                <c:pt idx="128">
                  <c:v>69.02207473047874</c:v>
                </c:pt>
                <c:pt idx="129">
                  <c:v>69.5964338888191</c:v>
                </c:pt>
                <c:pt idx="130">
                  <c:v>70.15922445538384</c:v>
                </c:pt>
                <c:pt idx="131">
                  <c:v>70.73851097688789</c:v>
                </c:pt>
                <c:pt idx="132">
                  <c:v>71.30130154345265</c:v>
                </c:pt>
                <c:pt idx="133">
                  <c:v>71.86859100681905</c:v>
                </c:pt>
                <c:pt idx="134">
                  <c:v>72.42452611159085</c:v>
                </c:pt>
                <c:pt idx="135">
                  <c:v>72.96310832869926</c:v>
                </c:pt>
                <c:pt idx="136">
                  <c:v>73.52996932570357</c:v>
                </c:pt>
                <c:pt idx="137">
                  <c:v>74.0302038034077</c:v>
                </c:pt>
                <c:pt idx="138">
                  <c:v>74.59513670178275</c:v>
                </c:pt>
                <c:pt idx="139">
                  <c:v>75.12986272163263</c:v>
                </c:pt>
                <c:pt idx="140">
                  <c:v>75.6782996650684</c:v>
                </c:pt>
                <c:pt idx="141">
                  <c:v>76.19010273454812</c:v>
                </c:pt>
                <c:pt idx="142">
                  <c:v>76.80966509408573</c:v>
                </c:pt>
                <c:pt idx="143">
                  <c:v>77.43179825179568</c:v>
                </c:pt>
                <c:pt idx="144">
                  <c:v>78.04214858454901</c:v>
                </c:pt>
                <c:pt idx="145">
                  <c:v>78.62893326738909</c:v>
                </c:pt>
                <c:pt idx="146">
                  <c:v>79.28877146496026</c:v>
                </c:pt>
                <c:pt idx="147">
                  <c:v>79.84427810337001</c:v>
                </c:pt>
                <c:pt idx="148">
                  <c:v>80.40042744132284</c:v>
                </c:pt>
                <c:pt idx="149">
                  <c:v>80.93751002616406</c:v>
                </c:pt>
                <c:pt idx="150">
                  <c:v>81.47887727462587</c:v>
                </c:pt>
                <c:pt idx="151">
                  <c:v>82.0365262448459</c:v>
                </c:pt>
                <c:pt idx="152">
                  <c:v>82.49541371861133</c:v>
                </c:pt>
                <c:pt idx="153">
                  <c:v>83.02242734394414</c:v>
                </c:pt>
                <c:pt idx="154">
                  <c:v>83.59999999999995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488"/>
        <c:axId val="148416"/>
      </c:scatterChart>
      <c:valAx>
        <c:axId val="465488"/>
        <c:scaling>
          <c:orientation val="minMax"/>
          <c:max val="100.0"/>
        </c:scaling>
        <c:delete val="0"/>
        <c:axPos val="t"/>
        <c:title>
          <c:tx>
            <c:rich>
              <a:bodyPr/>
              <a:lstStyle/>
              <a:p>
                <a:pPr>
                  <a:defRPr sz="15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[Na] ppb</a:t>
                </a:r>
              </a:p>
            </c:rich>
          </c:tx>
          <c:layout>
            <c:manualLayout>
              <c:xMode val="edge"/>
              <c:yMode val="edge"/>
              <c:x val="0.473588253899552"/>
              <c:y val="0.05405572614234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48416"/>
        <c:crosses val="autoZero"/>
        <c:crossBetween val="midCat"/>
        <c:majorUnit val="20.0"/>
      </c:valAx>
      <c:valAx>
        <c:axId val="148416"/>
        <c:scaling>
          <c:orientation val="maxMin"/>
          <c:max val="90.0"/>
        </c:scaling>
        <c:delete val="0"/>
        <c:axPos val="l"/>
        <c:title>
          <c:tx>
            <c:rich>
              <a:bodyPr/>
              <a:lstStyle/>
              <a:p>
                <a:pPr>
                  <a:defRPr sz="15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depth (cm)</a:t>
                </a:r>
              </a:p>
            </c:rich>
          </c:tx>
          <c:layout>
            <c:manualLayout>
              <c:xMode val="edge"/>
              <c:yMode val="edge"/>
              <c:x val="0.0232566463018761"/>
              <c:y val="0.4594735962058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65488"/>
        <c:crosses val="autoZero"/>
        <c:crossBetween val="midCat"/>
        <c:majorUnit val="15.0"/>
        <c:minorUnit val="5.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009671888265"/>
          <c:y val="0.853308150670355"/>
          <c:w val="0.152224867240432"/>
          <c:h val="0.07529185540996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pt-BR"/>
              <a:t>[Na] data for PoW2005.3 core 170</a:t>
            </a:r>
          </a:p>
        </c:rich>
      </c:tx>
      <c:layout>
        <c:manualLayout>
          <c:xMode val="edge"/>
          <c:yMode val="edge"/>
          <c:x val="0.0761124336202161"/>
          <c:y val="0.023166783206153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168595261441"/>
          <c:y val="0.198847831628268"/>
          <c:w val="0.82877943226824"/>
          <c:h val="0.69307156849076"/>
        </c:manualLayout>
      </c:layout>
      <c:scatterChart>
        <c:scatterStyle val="lineMarker"/>
        <c:varyColors val="0"/>
        <c:ser>
          <c:idx val="0"/>
          <c:order val="0"/>
          <c:tx>
            <c:v>inner</c:v>
          </c:tx>
          <c:marker>
            <c:symbol val="circl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'sodium (Na)'!$C$163:$C$321</c:f>
              <c:numCache>
                <c:formatCode>General</c:formatCode>
                <c:ptCount val="159"/>
                <c:pt idx="0">
                  <c:v>44.0</c:v>
                </c:pt>
                <c:pt idx="1">
                  <c:v>25.0</c:v>
                </c:pt>
                <c:pt idx="2">
                  <c:v>10.0</c:v>
                </c:pt>
                <c:pt idx="3">
                  <c:v>3.0</c:v>
                </c:pt>
                <c:pt idx="4">
                  <c:v>5.0</c:v>
                </c:pt>
                <c:pt idx="5">
                  <c:v>4.0</c:v>
                </c:pt>
                <c:pt idx="6">
                  <c:v>9.0</c:v>
                </c:pt>
                <c:pt idx="7">
                  <c:v>11.0</c:v>
                </c:pt>
                <c:pt idx="8">
                  <c:v>13.0</c:v>
                </c:pt>
                <c:pt idx="9">
                  <c:v>18.0</c:v>
                </c:pt>
                <c:pt idx="10">
                  <c:v>15.0</c:v>
                </c:pt>
                <c:pt idx="11">
                  <c:v>16.0</c:v>
                </c:pt>
                <c:pt idx="12">
                  <c:v>15.0</c:v>
                </c:pt>
                <c:pt idx="13">
                  <c:v>26.0</c:v>
                </c:pt>
                <c:pt idx="14">
                  <c:v>22.0</c:v>
                </c:pt>
                <c:pt idx="15">
                  <c:v>5.0</c:v>
                </c:pt>
                <c:pt idx="16">
                  <c:v>3.0</c:v>
                </c:pt>
                <c:pt idx="17">
                  <c:v>4.0</c:v>
                </c:pt>
                <c:pt idx="18">
                  <c:v>8.0</c:v>
                </c:pt>
                <c:pt idx="19">
                  <c:v>5.0</c:v>
                </c:pt>
                <c:pt idx="20">
                  <c:v>18.0</c:v>
                </c:pt>
                <c:pt idx="21">
                  <c:v>32.0</c:v>
                </c:pt>
                <c:pt idx="22">
                  <c:v>36.0</c:v>
                </c:pt>
                <c:pt idx="23">
                  <c:v>38.0</c:v>
                </c:pt>
                <c:pt idx="24">
                  <c:v>32.0</c:v>
                </c:pt>
                <c:pt idx="25">
                  <c:v>38.0</c:v>
                </c:pt>
                <c:pt idx="26">
                  <c:v>22.0</c:v>
                </c:pt>
                <c:pt idx="27">
                  <c:v>13.0</c:v>
                </c:pt>
                <c:pt idx="28">
                  <c:v>9.0</c:v>
                </c:pt>
                <c:pt idx="29">
                  <c:v>8.0</c:v>
                </c:pt>
                <c:pt idx="30">
                  <c:v>11.0</c:v>
                </c:pt>
                <c:pt idx="31">
                  <c:v>10.0</c:v>
                </c:pt>
                <c:pt idx="32">
                  <c:v>13.0</c:v>
                </c:pt>
                <c:pt idx="33">
                  <c:v>10.0</c:v>
                </c:pt>
                <c:pt idx="34">
                  <c:v>7.0</c:v>
                </c:pt>
                <c:pt idx="35">
                  <c:v>11.0</c:v>
                </c:pt>
                <c:pt idx="36">
                  <c:v>11.0</c:v>
                </c:pt>
                <c:pt idx="37">
                  <c:v>18.0</c:v>
                </c:pt>
                <c:pt idx="38">
                  <c:v>8.0</c:v>
                </c:pt>
                <c:pt idx="39">
                  <c:v>6.0</c:v>
                </c:pt>
                <c:pt idx="40">
                  <c:v>6.0</c:v>
                </c:pt>
                <c:pt idx="41">
                  <c:v>5.0</c:v>
                </c:pt>
                <c:pt idx="42">
                  <c:v>8.0</c:v>
                </c:pt>
                <c:pt idx="43">
                  <c:v>11.0</c:v>
                </c:pt>
                <c:pt idx="44">
                  <c:v>8.0</c:v>
                </c:pt>
                <c:pt idx="45">
                  <c:v>6.0</c:v>
                </c:pt>
                <c:pt idx="46">
                  <c:v>7.0</c:v>
                </c:pt>
                <c:pt idx="47">
                  <c:v>8.0</c:v>
                </c:pt>
                <c:pt idx="48">
                  <c:v>5.0</c:v>
                </c:pt>
                <c:pt idx="49">
                  <c:v>6.0</c:v>
                </c:pt>
                <c:pt idx="50">
                  <c:v>7.0</c:v>
                </c:pt>
                <c:pt idx="51">
                  <c:v>16.0</c:v>
                </c:pt>
                <c:pt idx="52">
                  <c:v>25.0</c:v>
                </c:pt>
                <c:pt idx="53">
                  <c:v>20.0</c:v>
                </c:pt>
                <c:pt idx="54">
                  <c:v>12.0</c:v>
                </c:pt>
                <c:pt idx="55">
                  <c:v>9.0</c:v>
                </c:pt>
                <c:pt idx="56">
                  <c:v>12.0</c:v>
                </c:pt>
                <c:pt idx="57">
                  <c:v>5.0</c:v>
                </c:pt>
                <c:pt idx="58">
                  <c:v>20.0</c:v>
                </c:pt>
                <c:pt idx="59">
                  <c:v>32.0</c:v>
                </c:pt>
                <c:pt idx="60">
                  <c:v>21.0</c:v>
                </c:pt>
                <c:pt idx="61">
                  <c:v>12.0</c:v>
                </c:pt>
                <c:pt idx="62">
                  <c:v>12.0</c:v>
                </c:pt>
                <c:pt idx="63">
                  <c:v>13.0</c:v>
                </c:pt>
                <c:pt idx="64">
                  <c:v>7.0</c:v>
                </c:pt>
                <c:pt idx="65">
                  <c:v>10.0</c:v>
                </c:pt>
                <c:pt idx="66">
                  <c:v>18.0</c:v>
                </c:pt>
                <c:pt idx="67">
                  <c:v>23.0</c:v>
                </c:pt>
                <c:pt idx="68">
                  <c:v>18.0</c:v>
                </c:pt>
                <c:pt idx="69">
                  <c:v>120.0</c:v>
                </c:pt>
                <c:pt idx="70">
                  <c:v>28.0</c:v>
                </c:pt>
                <c:pt idx="71">
                  <c:v>7.0</c:v>
                </c:pt>
                <c:pt idx="72">
                  <c:v>18.0</c:v>
                </c:pt>
                <c:pt idx="73">
                  <c:v>3.0</c:v>
                </c:pt>
                <c:pt idx="74">
                  <c:v>4.0</c:v>
                </c:pt>
                <c:pt idx="75">
                  <c:v>10.0</c:v>
                </c:pt>
                <c:pt idx="76">
                  <c:v>4.0</c:v>
                </c:pt>
                <c:pt idx="77">
                  <c:v>5.0</c:v>
                </c:pt>
                <c:pt idx="78">
                  <c:v>7.0</c:v>
                </c:pt>
                <c:pt idx="79">
                  <c:v>5.0</c:v>
                </c:pt>
                <c:pt idx="80">
                  <c:v>5.0</c:v>
                </c:pt>
                <c:pt idx="81">
                  <c:v>3.0</c:v>
                </c:pt>
                <c:pt idx="82">
                  <c:v>6.0</c:v>
                </c:pt>
                <c:pt idx="83">
                  <c:v>10.0</c:v>
                </c:pt>
                <c:pt idx="84">
                  <c:v>8.0</c:v>
                </c:pt>
                <c:pt idx="85">
                  <c:v>9.0</c:v>
                </c:pt>
                <c:pt idx="86">
                  <c:v>23.0</c:v>
                </c:pt>
                <c:pt idx="87">
                  <c:v>11.0</c:v>
                </c:pt>
                <c:pt idx="88">
                  <c:v>8.0</c:v>
                </c:pt>
                <c:pt idx="89">
                  <c:v>11.0</c:v>
                </c:pt>
                <c:pt idx="90">
                  <c:v>10.0</c:v>
                </c:pt>
                <c:pt idx="91">
                  <c:v>14.0</c:v>
                </c:pt>
                <c:pt idx="92">
                  <c:v>15.0</c:v>
                </c:pt>
                <c:pt idx="93">
                  <c:v>23.0</c:v>
                </c:pt>
                <c:pt idx="94">
                  <c:v>31.0</c:v>
                </c:pt>
                <c:pt idx="95">
                  <c:v>31.0</c:v>
                </c:pt>
                <c:pt idx="96">
                  <c:v>40.0</c:v>
                </c:pt>
                <c:pt idx="97">
                  <c:v>68.0</c:v>
                </c:pt>
                <c:pt idx="98">
                  <c:v>99.0</c:v>
                </c:pt>
                <c:pt idx="99">
                  <c:v>84.0</c:v>
                </c:pt>
                <c:pt idx="100">
                  <c:v>91.0</c:v>
                </c:pt>
                <c:pt idx="101">
                  <c:v>76.0</c:v>
                </c:pt>
                <c:pt idx="102">
                  <c:v>54.0</c:v>
                </c:pt>
                <c:pt idx="103">
                  <c:v>46.0</c:v>
                </c:pt>
                <c:pt idx="104">
                  <c:v>30.0</c:v>
                </c:pt>
                <c:pt idx="105">
                  <c:v>18.0</c:v>
                </c:pt>
                <c:pt idx="106">
                  <c:v>15.0</c:v>
                </c:pt>
                <c:pt idx="107">
                  <c:v>11.0</c:v>
                </c:pt>
                <c:pt idx="108">
                  <c:v>28.0</c:v>
                </c:pt>
                <c:pt idx="109">
                  <c:v>12.0</c:v>
                </c:pt>
                <c:pt idx="110">
                  <c:v>10.0</c:v>
                </c:pt>
                <c:pt idx="111">
                  <c:v>31.0</c:v>
                </c:pt>
                <c:pt idx="112">
                  <c:v>13.0</c:v>
                </c:pt>
                <c:pt idx="113">
                  <c:v>7.0</c:v>
                </c:pt>
                <c:pt idx="114">
                  <c:v>12.0</c:v>
                </c:pt>
                <c:pt idx="115">
                  <c:v>7.0</c:v>
                </c:pt>
                <c:pt idx="116">
                  <c:v>6.0</c:v>
                </c:pt>
                <c:pt idx="117">
                  <c:v>15.0</c:v>
                </c:pt>
                <c:pt idx="118">
                  <c:v>14.0</c:v>
                </c:pt>
                <c:pt idx="119">
                  <c:v>19.0</c:v>
                </c:pt>
                <c:pt idx="120">
                  <c:v>21.0</c:v>
                </c:pt>
                <c:pt idx="121">
                  <c:v>22.0</c:v>
                </c:pt>
                <c:pt idx="122">
                  <c:v>18.0</c:v>
                </c:pt>
                <c:pt idx="123">
                  <c:v>16.0</c:v>
                </c:pt>
                <c:pt idx="124">
                  <c:v>52.0</c:v>
                </c:pt>
                <c:pt idx="125">
                  <c:v>106.0</c:v>
                </c:pt>
                <c:pt idx="126">
                  <c:v>58.0</c:v>
                </c:pt>
                <c:pt idx="127">
                  <c:v>52.0</c:v>
                </c:pt>
                <c:pt idx="128">
                  <c:v>39.0</c:v>
                </c:pt>
                <c:pt idx="129">
                  <c:v>36.0</c:v>
                </c:pt>
                <c:pt idx="130">
                  <c:v>33.0</c:v>
                </c:pt>
                <c:pt idx="131">
                  <c:v>32.0</c:v>
                </c:pt>
                <c:pt idx="132">
                  <c:v>34.0</c:v>
                </c:pt>
                <c:pt idx="133">
                  <c:v>34.0</c:v>
                </c:pt>
                <c:pt idx="134">
                  <c:v>67.0</c:v>
                </c:pt>
                <c:pt idx="135">
                  <c:v>19.0</c:v>
                </c:pt>
                <c:pt idx="136">
                  <c:v>16.0</c:v>
                </c:pt>
                <c:pt idx="137">
                  <c:v>10.0</c:v>
                </c:pt>
                <c:pt idx="138">
                  <c:v>7.0</c:v>
                </c:pt>
                <c:pt idx="139">
                  <c:v>5.0</c:v>
                </c:pt>
                <c:pt idx="140">
                  <c:v>6.0</c:v>
                </c:pt>
                <c:pt idx="141">
                  <c:v>4.0</c:v>
                </c:pt>
                <c:pt idx="142">
                  <c:v>3.0</c:v>
                </c:pt>
                <c:pt idx="143">
                  <c:v>9.0</c:v>
                </c:pt>
                <c:pt idx="144">
                  <c:v>4.0</c:v>
                </c:pt>
                <c:pt idx="145">
                  <c:v>13.0</c:v>
                </c:pt>
                <c:pt idx="146">
                  <c:v>9.0</c:v>
                </c:pt>
                <c:pt idx="147">
                  <c:v>6.0</c:v>
                </c:pt>
                <c:pt idx="148">
                  <c:v>5.0</c:v>
                </c:pt>
                <c:pt idx="149">
                  <c:v>5.0</c:v>
                </c:pt>
                <c:pt idx="150">
                  <c:v>3.0</c:v>
                </c:pt>
                <c:pt idx="151">
                  <c:v>5.0</c:v>
                </c:pt>
                <c:pt idx="152">
                  <c:v>15.0</c:v>
                </c:pt>
                <c:pt idx="153">
                  <c:v>7.0</c:v>
                </c:pt>
                <c:pt idx="154">
                  <c:v>6.0</c:v>
                </c:pt>
                <c:pt idx="155">
                  <c:v>16.0</c:v>
                </c:pt>
                <c:pt idx="156">
                  <c:v>7.0</c:v>
                </c:pt>
                <c:pt idx="157">
                  <c:v>15.0</c:v>
                </c:pt>
                <c:pt idx="158">
                  <c:v>125.0</c:v>
                </c:pt>
              </c:numCache>
            </c:numRef>
          </c:xVal>
          <c:yVal>
            <c:numRef>
              <c:f>'sodium (Na)'!$B$163:$B$321</c:f>
              <c:numCache>
                <c:formatCode>0.00</c:formatCode>
                <c:ptCount val="159"/>
                <c:pt idx="0">
                  <c:v>0.606765790608086</c:v>
                </c:pt>
                <c:pt idx="1">
                  <c:v>1.092824348087884</c:v>
                </c:pt>
                <c:pt idx="2">
                  <c:v>1.705645685508426</c:v>
                </c:pt>
                <c:pt idx="3">
                  <c:v>2.198163492921511</c:v>
                </c:pt>
                <c:pt idx="4">
                  <c:v>2.682809089478402</c:v>
                </c:pt>
                <c:pt idx="5">
                  <c:v>3.134351030127201</c:v>
                </c:pt>
                <c:pt idx="6">
                  <c:v>3.565505963174064</c:v>
                </c:pt>
                <c:pt idx="7">
                  <c:v>3.992422013452209</c:v>
                </c:pt>
                <c:pt idx="8">
                  <c:v>4.394914024920115</c:v>
                </c:pt>
                <c:pt idx="9">
                  <c:v>4.906607730572642</c:v>
                </c:pt>
                <c:pt idx="10">
                  <c:v>5.482692083997618</c:v>
                </c:pt>
                <c:pt idx="11">
                  <c:v>6.05857458586218</c:v>
                </c:pt>
                <c:pt idx="12">
                  <c:v>6.553918315121077</c:v>
                </c:pt>
                <c:pt idx="13">
                  <c:v>6.755366172415446</c:v>
                </c:pt>
                <c:pt idx="14">
                  <c:v>7.309045002634334</c:v>
                </c:pt>
                <c:pt idx="15">
                  <c:v>7.881092324851006</c:v>
                </c:pt>
                <c:pt idx="16">
                  <c:v>8.39541010078893</c:v>
                </c:pt>
                <c:pt idx="17">
                  <c:v>8.918811196945542</c:v>
                </c:pt>
                <c:pt idx="18">
                  <c:v>9.419604918335648</c:v>
                </c:pt>
                <c:pt idx="19">
                  <c:v>10.00840592006678</c:v>
                </c:pt>
                <c:pt idx="20">
                  <c:v>10.56067178936277</c:v>
                </c:pt>
                <c:pt idx="21">
                  <c:v>11.06792476068616</c:v>
                </c:pt>
                <c:pt idx="22">
                  <c:v>11.60707027855515</c:v>
                </c:pt>
                <c:pt idx="23">
                  <c:v>12.13874728868879</c:v>
                </c:pt>
                <c:pt idx="24">
                  <c:v>12.68697612677647</c:v>
                </c:pt>
                <c:pt idx="25">
                  <c:v>13.33108445606137</c:v>
                </c:pt>
                <c:pt idx="26">
                  <c:v>13.87810218478655</c:v>
                </c:pt>
                <c:pt idx="27">
                  <c:v>14.41583474173264</c:v>
                </c:pt>
                <c:pt idx="28">
                  <c:v>14.94589693938295</c:v>
                </c:pt>
                <c:pt idx="29">
                  <c:v>15.44447029360849</c:v>
                </c:pt>
                <c:pt idx="30">
                  <c:v>15.98805654580662</c:v>
                </c:pt>
                <c:pt idx="31">
                  <c:v>16.52861502459852</c:v>
                </c:pt>
                <c:pt idx="32">
                  <c:v>17.0701827611925</c:v>
                </c:pt>
                <c:pt idx="33">
                  <c:v>17.60993383374274</c:v>
                </c:pt>
                <c:pt idx="34">
                  <c:v>18.24273847564439</c:v>
                </c:pt>
                <c:pt idx="35">
                  <c:v>18.75584514221982</c:v>
                </c:pt>
                <c:pt idx="36">
                  <c:v>19.22676483266848</c:v>
                </c:pt>
                <c:pt idx="37">
                  <c:v>19.75723073343962</c:v>
                </c:pt>
                <c:pt idx="38">
                  <c:v>20.27417257966295</c:v>
                </c:pt>
                <c:pt idx="39">
                  <c:v>20.79252738680917</c:v>
                </c:pt>
                <c:pt idx="40">
                  <c:v>21.32723217034903</c:v>
                </c:pt>
                <c:pt idx="41">
                  <c:v>21.84397216501194</c:v>
                </c:pt>
                <c:pt idx="42">
                  <c:v>22.3813010188372</c:v>
                </c:pt>
                <c:pt idx="43">
                  <c:v>22.91358358365208</c:v>
                </c:pt>
                <c:pt idx="44">
                  <c:v>23.4305254298754</c:v>
                </c:pt>
                <c:pt idx="45">
                  <c:v>23.95856911192156</c:v>
                </c:pt>
                <c:pt idx="46">
                  <c:v>24.49529241106557</c:v>
                </c:pt>
                <c:pt idx="47">
                  <c:v>25.03847496014287</c:v>
                </c:pt>
                <c:pt idx="48">
                  <c:v>25.69812585957974</c:v>
                </c:pt>
                <c:pt idx="49">
                  <c:v>26.24897876795281</c:v>
                </c:pt>
                <c:pt idx="50">
                  <c:v>26.76147987984701</c:v>
                </c:pt>
                <c:pt idx="51">
                  <c:v>27.24854769512888</c:v>
                </c:pt>
                <c:pt idx="52">
                  <c:v>27.76326917418763</c:v>
                </c:pt>
                <c:pt idx="53">
                  <c:v>28.26729252054438</c:v>
                </c:pt>
                <c:pt idx="54">
                  <c:v>28.77797696839484</c:v>
                </c:pt>
                <c:pt idx="55">
                  <c:v>29.28240401787242</c:v>
                </c:pt>
                <c:pt idx="56">
                  <c:v>29.79329031728328</c:v>
                </c:pt>
                <c:pt idx="57">
                  <c:v>30.31648956187948</c:v>
                </c:pt>
                <c:pt idx="58">
                  <c:v>30.82616475192786</c:v>
                </c:pt>
                <c:pt idx="59">
                  <c:v>31.35703435581983</c:v>
                </c:pt>
                <c:pt idx="60">
                  <c:v>31.90586874858875</c:v>
                </c:pt>
                <c:pt idx="61">
                  <c:v>32.3434829315689</c:v>
                </c:pt>
                <c:pt idx="62">
                  <c:v>32.86466366056094</c:v>
                </c:pt>
                <c:pt idx="63">
                  <c:v>33.39654252225499</c:v>
                </c:pt>
                <c:pt idx="64">
                  <c:v>33.93669729792606</c:v>
                </c:pt>
                <c:pt idx="65">
                  <c:v>34.48452243289291</c:v>
                </c:pt>
                <c:pt idx="66">
                  <c:v>35.10784005145504</c:v>
                </c:pt>
                <c:pt idx="67">
                  <c:v>35.66192258479477</c:v>
                </c:pt>
                <c:pt idx="68">
                  <c:v>36.18209405598473</c:v>
                </c:pt>
                <c:pt idx="69">
                  <c:v>36.73052474563283</c:v>
                </c:pt>
                <c:pt idx="70">
                  <c:v>37.23919067787912</c:v>
                </c:pt>
                <c:pt idx="71">
                  <c:v>37.74967327416916</c:v>
                </c:pt>
                <c:pt idx="72">
                  <c:v>38.27892806557781</c:v>
                </c:pt>
                <c:pt idx="73">
                  <c:v>38.79849398208653</c:v>
                </c:pt>
                <c:pt idx="74">
                  <c:v>39.30372843780578</c:v>
                </c:pt>
                <c:pt idx="75">
                  <c:v>39.84267210411436</c:v>
                </c:pt>
                <c:pt idx="76">
                  <c:v>40.36950467679802</c:v>
                </c:pt>
                <c:pt idx="77">
                  <c:v>40.9017872416129</c:v>
                </c:pt>
                <c:pt idx="78">
                  <c:v>41.41004947073837</c:v>
                </c:pt>
                <c:pt idx="79">
                  <c:v>41.92113762170966</c:v>
                </c:pt>
                <c:pt idx="80">
                  <c:v>42.52366452954902</c:v>
                </c:pt>
                <c:pt idx="81">
                  <c:v>43.04545081322231</c:v>
                </c:pt>
                <c:pt idx="82">
                  <c:v>43.53897787843746</c:v>
                </c:pt>
                <c:pt idx="83">
                  <c:v>44.03977159982757</c:v>
                </c:pt>
                <c:pt idx="84">
                  <c:v>44.51977461049492</c:v>
                </c:pt>
                <c:pt idx="85">
                  <c:v>45.02299055061</c:v>
                </c:pt>
                <c:pt idx="86">
                  <c:v>45.53912499059167</c:v>
                </c:pt>
                <c:pt idx="87">
                  <c:v>46.06252608674828</c:v>
                </c:pt>
                <c:pt idx="88">
                  <c:v>46.61983824505464</c:v>
                </c:pt>
                <c:pt idx="89">
                  <c:v>47.19895037188585</c:v>
                </c:pt>
                <c:pt idx="90">
                  <c:v>47.86990495870597</c:v>
                </c:pt>
                <c:pt idx="91">
                  <c:v>48.34042094603379</c:v>
                </c:pt>
                <c:pt idx="92">
                  <c:v>48.82627765195318</c:v>
                </c:pt>
                <c:pt idx="93">
                  <c:v>49.34846763874729</c:v>
                </c:pt>
                <c:pt idx="94">
                  <c:v>49.83170027438128</c:v>
                </c:pt>
                <c:pt idx="95">
                  <c:v>50.33431065981512</c:v>
                </c:pt>
                <c:pt idx="96">
                  <c:v>50.84620621702807</c:v>
                </c:pt>
                <c:pt idx="97">
                  <c:v>51.34114624316613</c:v>
                </c:pt>
                <c:pt idx="98">
                  <c:v>51.83366405057922</c:v>
                </c:pt>
                <c:pt idx="99">
                  <c:v>52.35605588893375</c:v>
                </c:pt>
                <c:pt idx="100">
                  <c:v>52.8998439926923</c:v>
                </c:pt>
                <c:pt idx="101">
                  <c:v>53.50095793960876</c:v>
                </c:pt>
                <c:pt idx="102">
                  <c:v>53.98701649708856</c:v>
                </c:pt>
                <c:pt idx="103">
                  <c:v>54.49628798401611</c:v>
                </c:pt>
                <c:pt idx="104">
                  <c:v>54.98497061178131</c:v>
                </c:pt>
                <c:pt idx="105">
                  <c:v>55.49464580182968</c:v>
                </c:pt>
                <c:pt idx="106">
                  <c:v>55.98453953895737</c:v>
                </c:pt>
                <c:pt idx="107">
                  <c:v>56.48856288531412</c:v>
                </c:pt>
                <c:pt idx="108">
                  <c:v>57.0051010284166</c:v>
                </c:pt>
                <c:pt idx="109">
                  <c:v>57.48268182035896</c:v>
                </c:pt>
                <c:pt idx="110">
                  <c:v>58.06340875967349</c:v>
                </c:pt>
                <c:pt idx="111">
                  <c:v>58.55976174673447</c:v>
                </c:pt>
                <c:pt idx="112">
                  <c:v>59.04804067137883</c:v>
                </c:pt>
                <c:pt idx="113">
                  <c:v>59.53430108041905</c:v>
                </c:pt>
                <c:pt idx="114">
                  <c:v>60.02298370818424</c:v>
                </c:pt>
                <c:pt idx="115">
                  <c:v>60.5243829842556</c:v>
                </c:pt>
                <c:pt idx="116">
                  <c:v>61.01346931514163</c:v>
                </c:pt>
                <c:pt idx="117">
                  <c:v>61.50356490382973</c:v>
                </c:pt>
                <c:pt idx="118">
                  <c:v>61.98033828953043</c:v>
                </c:pt>
                <c:pt idx="119">
                  <c:v>62.47083758133936</c:v>
                </c:pt>
                <c:pt idx="120">
                  <c:v>62.92742581099854</c:v>
                </c:pt>
                <c:pt idx="121">
                  <c:v>63.44779913374893</c:v>
                </c:pt>
                <c:pt idx="122">
                  <c:v>63.92618733193294</c:v>
                </c:pt>
                <c:pt idx="123">
                  <c:v>64.410429225369</c:v>
                </c:pt>
                <c:pt idx="124">
                  <c:v>64.88074336113641</c:v>
                </c:pt>
                <c:pt idx="125">
                  <c:v>65.36639821549538</c:v>
                </c:pt>
                <c:pt idx="126">
                  <c:v>65.83206976537324</c:v>
                </c:pt>
                <c:pt idx="127">
                  <c:v>66.31833017441346</c:v>
                </c:pt>
                <c:pt idx="128">
                  <c:v>66.7918739351475</c:v>
                </c:pt>
                <c:pt idx="129">
                  <c:v>67.2351399618193</c:v>
                </c:pt>
                <c:pt idx="130">
                  <c:v>67.70767446475127</c:v>
                </c:pt>
                <c:pt idx="131">
                  <c:v>68.18666821761654</c:v>
                </c:pt>
                <c:pt idx="132">
                  <c:v>68.70482117320236</c:v>
                </c:pt>
                <c:pt idx="133">
                  <c:v>69.22378153502983</c:v>
                </c:pt>
                <c:pt idx="134">
                  <c:v>69.73971412345108</c:v>
                </c:pt>
                <c:pt idx="135">
                  <c:v>70.3416354766092</c:v>
                </c:pt>
                <c:pt idx="136">
                  <c:v>70.83899772147224</c:v>
                </c:pt>
                <c:pt idx="137">
                  <c:v>71.31960628682084</c:v>
                </c:pt>
                <c:pt idx="138">
                  <c:v>71.77518525867794</c:v>
                </c:pt>
                <c:pt idx="139">
                  <c:v>72.25801419119109</c:v>
                </c:pt>
                <c:pt idx="140">
                  <c:v>72.7335764675293</c:v>
                </c:pt>
                <c:pt idx="141">
                  <c:v>73.22387390777781</c:v>
                </c:pt>
                <c:pt idx="142">
                  <c:v>73.70306951220348</c:v>
                </c:pt>
                <c:pt idx="143">
                  <c:v>74.19922064770405</c:v>
                </c:pt>
                <c:pt idx="144">
                  <c:v>74.64652370558413</c:v>
                </c:pt>
                <c:pt idx="145">
                  <c:v>75.1414637317222</c:v>
                </c:pt>
                <c:pt idx="146">
                  <c:v>75.68363702299742</c:v>
                </c:pt>
                <c:pt idx="147">
                  <c:v>76.24579361875375</c:v>
                </c:pt>
                <c:pt idx="148">
                  <c:v>76.73568735588144</c:v>
                </c:pt>
                <c:pt idx="149">
                  <c:v>77.16764969516995</c:v>
                </c:pt>
                <c:pt idx="150">
                  <c:v>77.60062129226055</c:v>
                </c:pt>
                <c:pt idx="151">
                  <c:v>78.00553552245344</c:v>
                </c:pt>
                <c:pt idx="152">
                  <c:v>78.61290686774278</c:v>
                </c:pt>
                <c:pt idx="153">
                  <c:v>79.24127077531528</c:v>
                </c:pt>
                <c:pt idx="154">
                  <c:v>79.80988662100491</c:v>
                </c:pt>
                <c:pt idx="155">
                  <c:v>80.34519695922601</c:v>
                </c:pt>
                <c:pt idx="156">
                  <c:v>80.83549439947453</c:v>
                </c:pt>
                <c:pt idx="157">
                  <c:v>81.39401766714338</c:v>
                </c:pt>
                <c:pt idx="158">
                  <c:v>81.74463382758458</c:v>
                </c:pt>
              </c:numCache>
            </c:numRef>
          </c:yVal>
          <c:smooth val="0"/>
        </c:ser>
        <c:ser>
          <c:idx val="1"/>
          <c:order val="1"/>
          <c:tx>
            <c:v>outer</c:v>
          </c:tx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'sodium (Na)'!$D$163:$D$321</c:f>
              <c:numCache>
                <c:formatCode>General</c:formatCode>
                <c:ptCount val="159"/>
                <c:pt idx="0">
                  <c:v>108.0</c:v>
                </c:pt>
                <c:pt idx="1">
                  <c:v>54.0</c:v>
                </c:pt>
                <c:pt idx="2">
                  <c:v>56.0</c:v>
                </c:pt>
                <c:pt idx="3">
                  <c:v>61.0</c:v>
                </c:pt>
                <c:pt idx="4">
                  <c:v>48.0</c:v>
                </c:pt>
                <c:pt idx="5">
                  <c:v>11.0</c:v>
                </c:pt>
                <c:pt idx="6">
                  <c:v>12.0</c:v>
                </c:pt>
                <c:pt idx="7">
                  <c:v>25.0</c:v>
                </c:pt>
                <c:pt idx="8">
                  <c:v>33.0</c:v>
                </c:pt>
                <c:pt idx="9">
                  <c:v>31.0</c:v>
                </c:pt>
                <c:pt idx="10">
                  <c:v>27.0</c:v>
                </c:pt>
                <c:pt idx="11">
                  <c:v>45.0</c:v>
                </c:pt>
                <c:pt idx="12">
                  <c:v>91.0</c:v>
                </c:pt>
                <c:pt idx="13">
                  <c:v>77.0</c:v>
                </c:pt>
                <c:pt idx="14">
                  <c:v>30.0</c:v>
                </c:pt>
                <c:pt idx="15">
                  <c:v>13.0</c:v>
                </c:pt>
                <c:pt idx="16">
                  <c:v>7.0</c:v>
                </c:pt>
                <c:pt idx="17">
                  <c:v>8.0</c:v>
                </c:pt>
                <c:pt idx="18">
                  <c:v>15.0</c:v>
                </c:pt>
                <c:pt idx="19">
                  <c:v>19.0</c:v>
                </c:pt>
                <c:pt idx="20">
                  <c:v>38.0</c:v>
                </c:pt>
                <c:pt idx="21">
                  <c:v>29.0</c:v>
                </c:pt>
                <c:pt idx="22">
                  <c:v>35.0</c:v>
                </c:pt>
                <c:pt idx="23">
                  <c:v>37.0</c:v>
                </c:pt>
                <c:pt idx="24">
                  <c:v>38.0</c:v>
                </c:pt>
                <c:pt idx="25">
                  <c:v>30.0</c:v>
                </c:pt>
                <c:pt idx="26">
                  <c:v>22.0</c:v>
                </c:pt>
                <c:pt idx="27">
                  <c:v>19.0</c:v>
                </c:pt>
                <c:pt idx="28">
                  <c:v>14.0</c:v>
                </c:pt>
                <c:pt idx="29">
                  <c:v>10.0</c:v>
                </c:pt>
                <c:pt idx="30">
                  <c:v>11.0</c:v>
                </c:pt>
                <c:pt idx="31">
                  <c:v>11.0</c:v>
                </c:pt>
                <c:pt idx="32">
                  <c:v>10.0</c:v>
                </c:pt>
                <c:pt idx="33">
                  <c:v>9.0</c:v>
                </c:pt>
                <c:pt idx="34">
                  <c:v>9.0</c:v>
                </c:pt>
                <c:pt idx="35">
                  <c:v>10.0</c:v>
                </c:pt>
                <c:pt idx="36">
                  <c:v>11.0</c:v>
                </c:pt>
                <c:pt idx="37">
                  <c:v>8.0</c:v>
                </c:pt>
                <c:pt idx="38">
                  <c:v>14.0</c:v>
                </c:pt>
                <c:pt idx="39">
                  <c:v>7.0</c:v>
                </c:pt>
                <c:pt idx="40">
                  <c:v>7.0</c:v>
                </c:pt>
                <c:pt idx="41">
                  <c:v>7.0</c:v>
                </c:pt>
                <c:pt idx="42">
                  <c:v>8.0</c:v>
                </c:pt>
                <c:pt idx="43">
                  <c:v>8.0</c:v>
                </c:pt>
                <c:pt idx="44">
                  <c:v>9.0</c:v>
                </c:pt>
                <c:pt idx="45">
                  <c:v>9.0</c:v>
                </c:pt>
                <c:pt idx="46">
                  <c:v>10.0</c:v>
                </c:pt>
                <c:pt idx="47">
                  <c:v>7.0</c:v>
                </c:pt>
                <c:pt idx="48">
                  <c:v>8.0</c:v>
                </c:pt>
                <c:pt idx="49">
                  <c:v>12.0</c:v>
                </c:pt>
                <c:pt idx="50">
                  <c:v>14.0</c:v>
                </c:pt>
                <c:pt idx="51">
                  <c:v>15.0</c:v>
                </c:pt>
                <c:pt idx="52">
                  <c:v>15.0</c:v>
                </c:pt>
                <c:pt idx="53">
                  <c:v>16.0</c:v>
                </c:pt>
                <c:pt idx="54">
                  <c:v>21.0</c:v>
                </c:pt>
                <c:pt idx="55">
                  <c:v>26.0</c:v>
                </c:pt>
                <c:pt idx="56">
                  <c:v>20.0</c:v>
                </c:pt>
                <c:pt idx="57">
                  <c:v>18.0</c:v>
                </c:pt>
                <c:pt idx="58">
                  <c:v>18.0</c:v>
                </c:pt>
                <c:pt idx="59">
                  <c:v>53.0</c:v>
                </c:pt>
                <c:pt idx="60">
                  <c:v>26.0</c:v>
                </c:pt>
                <c:pt idx="61">
                  <c:v>34.0</c:v>
                </c:pt>
                <c:pt idx="62">
                  <c:v>13.0</c:v>
                </c:pt>
                <c:pt idx="63">
                  <c:v>17.0</c:v>
                </c:pt>
                <c:pt idx="64">
                  <c:v>19.0</c:v>
                </c:pt>
                <c:pt idx="65">
                  <c:v>19.0</c:v>
                </c:pt>
                <c:pt idx="66">
                  <c:v>17.0</c:v>
                </c:pt>
                <c:pt idx="67">
                  <c:v>17.0</c:v>
                </c:pt>
                <c:pt idx="68">
                  <c:v>17.0</c:v>
                </c:pt>
                <c:pt idx="69">
                  <c:v>15.0</c:v>
                </c:pt>
                <c:pt idx="70">
                  <c:v>14.0</c:v>
                </c:pt>
                <c:pt idx="71">
                  <c:v>9.0</c:v>
                </c:pt>
                <c:pt idx="72">
                  <c:v>6.0</c:v>
                </c:pt>
                <c:pt idx="73">
                  <c:v>5.0</c:v>
                </c:pt>
                <c:pt idx="74">
                  <c:v>5.0</c:v>
                </c:pt>
                <c:pt idx="75">
                  <c:v>5.0</c:v>
                </c:pt>
                <c:pt idx="76">
                  <c:v>5.0</c:v>
                </c:pt>
                <c:pt idx="77">
                  <c:v>4.0</c:v>
                </c:pt>
                <c:pt idx="78">
                  <c:v>4.0</c:v>
                </c:pt>
                <c:pt idx="79">
                  <c:v>5.0</c:v>
                </c:pt>
                <c:pt idx="80">
                  <c:v>8.0</c:v>
                </c:pt>
                <c:pt idx="81">
                  <c:v>7.0</c:v>
                </c:pt>
                <c:pt idx="82">
                  <c:v>9.0</c:v>
                </c:pt>
                <c:pt idx="83">
                  <c:v>9.0</c:v>
                </c:pt>
                <c:pt idx="84">
                  <c:v>7.0</c:v>
                </c:pt>
                <c:pt idx="85">
                  <c:v>12.0</c:v>
                </c:pt>
                <c:pt idx="86">
                  <c:v>9.0</c:v>
                </c:pt>
                <c:pt idx="87">
                  <c:v>9.0</c:v>
                </c:pt>
                <c:pt idx="88">
                  <c:v>12.0</c:v>
                </c:pt>
                <c:pt idx="89">
                  <c:v>14.0</c:v>
                </c:pt>
                <c:pt idx="90">
                  <c:v>16.0</c:v>
                </c:pt>
                <c:pt idx="91">
                  <c:v>17.0</c:v>
                </c:pt>
                <c:pt idx="92">
                  <c:v>22.0</c:v>
                </c:pt>
                <c:pt idx="93">
                  <c:v>22.0</c:v>
                </c:pt>
                <c:pt idx="94">
                  <c:v>29.0</c:v>
                </c:pt>
                <c:pt idx="95">
                  <c:v>44.0</c:v>
                </c:pt>
                <c:pt idx="96">
                  <c:v>56.0</c:v>
                </c:pt>
                <c:pt idx="97">
                  <c:v>55.0</c:v>
                </c:pt>
                <c:pt idx="98">
                  <c:v>55.0</c:v>
                </c:pt>
                <c:pt idx="99">
                  <c:v>51.0</c:v>
                </c:pt>
                <c:pt idx="100">
                  <c:v>48.0</c:v>
                </c:pt>
                <c:pt idx="101">
                  <c:v>51.0</c:v>
                </c:pt>
                <c:pt idx="102">
                  <c:v>50.0</c:v>
                </c:pt>
                <c:pt idx="103">
                  <c:v>48.0</c:v>
                </c:pt>
                <c:pt idx="104">
                  <c:v>39.0</c:v>
                </c:pt>
                <c:pt idx="105">
                  <c:v>38.0</c:v>
                </c:pt>
                <c:pt idx="106">
                  <c:v>23.0</c:v>
                </c:pt>
                <c:pt idx="107">
                  <c:v>19.0</c:v>
                </c:pt>
                <c:pt idx="108">
                  <c:v>20.0</c:v>
                </c:pt>
                <c:pt idx="109">
                  <c:v>14.0</c:v>
                </c:pt>
                <c:pt idx="110">
                  <c:v>11.0</c:v>
                </c:pt>
                <c:pt idx="111">
                  <c:v>12.0</c:v>
                </c:pt>
                <c:pt idx="112">
                  <c:v>12.0</c:v>
                </c:pt>
                <c:pt idx="113">
                  <c:v>14.0</c:v>
                </c:pt>
                <c:pt idx="114">
                  <c:v>14.0</c:v>
                </c:pt>
                <c:pt idx="115">
                  <c:v>11.0</c:v>
                </c:pt>
                <c:pt idx="116">
                  <c:v>13.0</c:v>
                </c:pt>
                <c:pt idx="117">
                  <c:v>17.0</c:v>
                </c:pt>
                <c:pt idx="118">
                  <c:v>20.0</c:v>
                </c:pt>
                <c:pt idx="119">
                  <c:v>19.0</c:v>
                </c:pt>
                <c:pt idx="120">
                  <c:v>20.0</c:v>
                </c:pt>
                <c:pt idx="121">
                  <c:v>29.0</c:v>
                </c:pt>
                <c:pt idx="122">
                  <c:v>24.0</c:v>
                </c:pt>
                <c:pt idx="123">
                  <c:v>29.0</c:v>
                </c:pt>
                <c:pt idx="124">
                  <c:v>25.0</c:v>
                </c:pt>
                <c:pt idx="125">
                  <c:v>66.0</c:v>
                </c:pt>
                <c:pt idx="126">
                  <c:v>25.0</c:v>
                </c:pt>
                <c:pt idx="127">
                  <c:v>26.0</c:v>
                </c:pt>
                <c:pt idx="128">
                  <c:v>32.0</c:v>
                </c:pt>
                <c:pt idx="129">
                  <c:v>30.0</c:v>
                </c:pt>
                <c:pt idx="130">
                  <c:v>63.0</c:v>
                </c:pt>
                <c:pt idx="131">
                  <c:v>125.0</c:v>
                </c:pt>
                <c:pt idx="132">
                  <c:v>113.0</c:v>
                </c:pt>
                <c:pt idx="133">
                  <c:v>31.0</c:v>
                </c:pt>
                <c:pt idx="134">
                  <c:v>59.0</c:v>
                </c:pt>
                <c:pt idx="135">
                  <c:v>29.0</c:v>
                </c:pt>
                <c:pt idx="136">
                  <c:v>30.0</c:v>
                </c:pt>
                <c:pt idx="137">
                  <c:v>36.0</c:v>
                </c:pt>
                <c:pt idx="138">
                  <c:v>46.0</c:v>
                </c:pt>
                <c:pt idx="139">
                  <c:v>11.0</c:v>
                </c:pt>
                <c:pt idx="140">
                  <c:v>9.0</c:v>
                </c:pt>
                <c:pt idx="141">
                  <c:v>10.0</c:v>
                </c:pt>
                <c:pt idx="142">
                  <c:v>20.0</c:v>
                </c:pt>
                <c:pt idx="143">
                  <c:v>9.0</c:v>
                </c:pt>
                <c:pt idx="144">
                  <c:v>7.0</c:v>
                </c:pt>
                <c:pt idx="145">
                  <c:v>41.0</c:v>
                </c:pt>
                <c:pt idx="146">
                  <c:v>40.0</c:v>
                </c:pt>
                <c:pt idx="147">
                  <c:v>14.0</c:v>
                </c:pt>
                <c:pt idx="148">
                  <c:v>16.0</c:v>
                </c:pt>
                <c:pt idx="149">
                  <c:v>23.0</c:v>
                </c:pt>
                <c:pt idx="150">
                  <c:v>33.0</c:v>
                </c:pt>
                <c:pt idx="151">
                  <c:v>45.0</c:v>
                </c:pt>
                <c:pt idx="152">
                  <c:v>69.0</c:v>
                </c:pt>
                <c:pt idx="153">
                  <c:v>20.0</c:v>
                </c:pt>
                <c:pt idx="154">
                  <c:v>14.0</c:v>
                </c:pt>
                <c:pt idx="155">
                  <c:v>11.0</c:v>
                </c:pt>
                <c:pt idx="156">
                  <c:v>14.0</c:v>
                </c:pt>
                <c:pt idx="157">
                  <c:v>12.0</c:v>
                </c:pt>
                <c:pt idx="158">
                  <c:v>39.0</c:v>
                </c:pt>
              </c:numCache>
            </c:numRef>
          </c:xVal>
          <c:yVal>
            <c:numRef>
              <c:f>'sodium (Na)'!$B$163:$B$321</c:f>
              <c:numCache>
                <c:formatCode>0.00</c:formatCode>
                <c:ptCount val="159"/>
                <c:pt idx="0">
                  <c:v>0.606765790608086</c:v>
                </c:pt>
                <c:pt idx="1">
                  <c:v>1.092824348087884</c:v>
                </c:pt>
                <c:pt idx="2">
                  <c:v>1.705645685508426</c:v>
                </c:pt>
                <c:pt idx="3">
                  <c:v>2.198163492921511</c:v>
                </c:pt>
                <c:pt idx="4">
                  <c:v>2.682809089478402</c:v>
                </c:pt>
                <c:pt idx="5">
                  <c:v>3.134351030127201</c:v>
                </c:pt>
                <c:pt idx="6">
                  <c:v>3.565505963174064</c:v>
                </c:pt>
                <c:pt idx="7">
                  <c:v>3.992422013452209</c:v>
                </c:pt>
                <c:pt idx="8">
                  <c:v>4.394914024920115</c:v>
                </c:pt>
                <c:pt idx="9">
                  <c:v>4.906607730572642</c:v>
                </c:pt>
                <c:pt idx="10">
                  <c:v>5.482692083997618</c:v>
                </c:pt>
                <c:pt idx="11">
                  <c:v>6.05857458586218</c:v>
                </c:pt>
                <c:pt idx="12">
                  <c:v>6.553918315121077</c:v>
                </c:pt>
                <c:pt idx="13">
                  <c:v>6.755366172415446</c:v>
                </c:pt>
                <c:pt idx="14">
                  <c:v>7.309045002634334</c:v>
                </c:pt>
                <c:pt idx="15">
                  <c:v>7.881092324851006</c:v>
                </c:pt>
                <c:pt idx="16">
                  <c:v>8.39541010078893</c:v>
                </c:pt>
                <c:pt idx="17">
                  <c:v>8.918811196945542</c:v>
                </c:pt>
                <c:pt idx="18">
                  <c:v>9.419604918335648</c:v>
                </c:pt>
                <c:pt idx="19">
                  <c:v>10.00840592006678</c:v>
                </c:pt>
                <c:pt idx="20">
                  <c:v>10.56067178936277</c:v>
                </c:pt>
                <c:pt idx="21">
                  <c:v>11.06792476068616</c:v>
                </c:pt>
                <c:pt idx="22">
                  <c:v>11.60707027855515</c:v>
                </c:pt>
                <c:pt idx="23">
                  <c:v>12.13874728868879</c:v>
                </c:pt>
                <c:pt idx="24">
                  <c:v>12.68697612677647</c:v>
                </c:pt>
                <c:pt idx="25">
                  <c:v>13.33108445606137</c:v>
                </c:pt>
                <c:pt idx="26">
                  <c:v>13.87810218478655</c:v>
                </c:pt>
                <c:pt idx="27">
                  <c:v>14.41583474173264</c:v>
                </c:pt>
                <c:pt idx="28">
                  <c:v>14.94589693938295</c:v>
                </c:pt>
                <c:pt idx="29">
                  <c:v>15.44447029360849</c:v>
                </c:pt>
                <c:pt idx="30">
                  <c:v>15.98805654580662</c:v>
                </c:pt>
                <c:pt idx="31">
                  <c:v>16.52861502459852</c:v>
                </c:pt>
                <c:pt idx="32">
                  <c:v>17.0701827611925</c:v>
                </c:pt>
                <c:pt idx="33">
                  <c:v>17.60993383374274</c:v>
                </c:pt>
                <c:pt idx="34">
                  <c:v>18.24273847564439</c:v>
                </c:pt>
                <c:pt idx="35">
                  <c:v>18.75584514221982</c:v>
                </c:pt>
                <c:pt idx="36">
                  <c:v>19.22676483266848</c:v>
                </c:pt>
                <c:pt idx="37">
                  <c:v>19.75723073343962</c:v>
                </c:pt>
                <c:pt idx="38">
                  <c:v>20.27417257966295</c:v>
                </c:pt>
                <c:pt idx="39">
                  <c:v>20.79252738680917</c:v>
                </c:pt>
                <c:pt idx="40">
                  <c:v>21.32723217034903</c:v>
                </c:pt>
                <c:pt idx="41">
                  <c:v>21.84397216501194</c:v>
                </c:pt>
                <c:pt idx="42">
                  <c:v>22.3813010188372</c:v>
                </c:pt>
                <c:pt idx="43">
                  <c:v>22.91358358365208</c:v>
                </c:pt>
                <c:pt idx="44">
                  <c:v>23.4305254298754</c:v>
                </c:pt>
                <c:pt idx="45">
                  <c:v>23.95856911192156</c:v>
                </c:pt>
                <c:pt idx="46">
                  <c:v>24.49529241106557</c:v>
                </c:pt>
                <c:pt idx="47">
                  <c:v>25.03847496014287</c:v>
                </c:pt>
                <c:pt idx="48">
                  <c:v>25.69812585957974</c:v>
                </c:pt>
                <c:pt idx="49">
                  <c:v>26.24897876795281</c:v>
                </c:pt>
                <c:pt idx="50">
                  <c:v>26.76147987984701</c:v>
                </c:pt>
                <c:pt idx="51">
                  <c:v>27.24854769512888</c:v>
                </c:pt>
                <c:pt idx="52">
                  <c:v>27.76326917418763</c:v>
                </c:pt>
                <c:pt idx="53">
                  <c:v>28.26729252054438</c:v>
                </c:pt>
                <c:pt idx="54">
                  <c:v>28.77797696839484</c:v>
                </c:pt>
                <c:pt idx="55">
                  <c:v>29.28240401787242</c:v>
                </c:pt>
                <c:pt idx="56">
                  <c:v>29.79329031728328</c:v>
                </c:pt>
                <c:pt idx="57">
                  <c:v>30.31648956187948</c:v>
                </c:pt>
                <c:pt idx="58">
                  <c:v>30.82616475192786</c:v>
                </c:pt>
                <c:pt idx="59">
                  <c:v>31.35703435581983</c:v>
                </c:pt>
                <c:pt idx="60">
                  <c:v>31.90586874858875</c:v>
                </c:pt>
                <c:pt idx="61">
                  <c:v>32.3434829315689</c:v>
                </c:pt>
                <c:pt idx="62">
                  <c:v>32.86466366056094</c:v>
                </c:pt>
                <c:pt idx="63">
                  <c:v>33.39654252225499</c:v>
                </c:pt>
                <c:pt idx="64">
                  <c:v>33.93669729792606</c:v>
                </c:pt>
                <c:pt idx="65">
                  <c:v>34.48452243289291</c:v>
                </c:pt>
                <c:pt idx="66">
                  <c:v>35.10784005145504</c:v>
                </c:pt>
                <c:pt idx="67">
                  <c:v>35.66192258479477</c:v>
                </c:pt>
                <c:pt idx="68">
                  <c:v>36.18209405598473</c:v>
                </c:pt>
                <c:pt idx="69">
                  <c:v>36.73052474563283</c:v>
                </c:pt>
                <c:pt idx="70">
                  <c:v>37.23919067787912</c:v>
                </c:pt>
                <c:pt idx="71">
                  <c:v>37.74967327416916</c:v>
                </c:pt>
                <c:pt idx="72">
                  <c:v>38.27892806557781</c:v>
                </c:pt>
                <c:pt idx="73">
                  <c:v>38.79849398208653</c:v>
                </c:pt>
                <c:pt idx="74">
                  <c:v>39.30372843780578</c:v>
                </c:pt>
                <c:pt idx="75">
                  <c:v>39.84267210411436</c:v>
                </c:pt>
                <c:pt idx="76">
                  <c:v>40.36950467679802</c:v>
                </c:pt>
                <c:pt idx="77">
                  <c:v>40.9017872416129</c:v>
                </c:pt>
                <c:pt idx="78">
                  <c:v>41.41004947073837</c:v>
                </c:pt>
                <c:pt idx="79">
                  <c:v>41.92113762170966</c:v>
                </c:pt>
                <c:pt idx="80">
                  <c:v>42.52366452954902</c:v>
                </c:pt>
                <c:pt idx="81">
                  <c:v>43.04545081322231</c:v>
                </c:pt>
                <c:pt idx="82">
                  <c:v>43.53897787843746</c:v>
                </c:pt>
                <c:pt idx="83">
                  <c:v>44.03977159982757</c:v>
                </c:pt>
                <c:pt idx="84">
                  <c:v>44.51977461049492</c:v>
                </c:pt>
                <c:pt idx="85">
                  <c:v>45.02299055061</c:v>
                </c:pt>
                <c:pt idx="86">
                  <c:v>45.53912499059167</c:v>
                </c:pt>
                <c:pt idx="87">
                  <c:v>46.06252608674828</c:v>
                </c:pt>
                <c:pt idx="88">
                  <c:v>46.61983824505464</c:v>
                </c:pt>
                <c:pt idx="89">
                  <c:v>47.19895037188585</c:v>
                </c:pt>
                <c:pt idx="90">
                  <c:v>47.86990495870597</c:v>
                </c:pt>
                <c:pt idx="91">
                  <c:v>48.34042094603379</c:v>
                </c:pt>
                <c:pt idx="92">
                  <c:v>48.82627765195318</c:v>
                </c:pt>
                <c:pt idx="93">
                  <c:v>49.34846763874729</c:v>
                </c:pt>
                <c:pt idx="94">
                  <c:v>49.83170027438128</c:v>
                </c:pt>
                <c:pt idx="95">
                  <c:v>50.33431065981512</c:v>
                </c:pt>
                <c:pt idx="96">
                  <c:v>50.84620621702807</c:v>
                </c:pt>
                <c:pt idx="97">
                  <c:v>51.34114624316613</c:v>
                </c:pt>
                <c:pt idx="98">
                  <c:v>51.83366405057922</c:v>
                </c:pt>
                <c:pt idx="99">
                  <c:v>52.35605588893375</c:v>
                </c:pt>
                <c:pt idx="100">
                  <c:v>52.8998439926923</c:v>
                </c:pt>
                <c:pt idx="101">
                  <c:v>53.50095793960876</c:v>
                </c:pt>
                <c:pt idx="102">
                  <c:v>53.98701649708856</c:v>
                </c:pt>
                <c:pt idx="103">
                  <c:v>54.49628798401611</c:v>
                </c:pt>
                <c:pt idx="104">
                  <c:v>54.98497061178131</c:v>
                </c:pt>
                <c:pt idx="105">
                  <c:v>55.49464580182968</c:v>
                </c:pt>
                <c:pt idx="106">
                  <c:v>55.98453953895737</c:v>
                </c:pt>
                <c:pt idx="107">
                  <c:v>56.48856288531412</c:v>
                </c:pt>
                <c:pt idx="108">
                  <c:v>57.0051010284166</c:v>
                </c:pt>
                <c:pt idx="109">
                  <c:v>57.48268182035896</c:v>
                </c:pt>
                <c:pt idx="110">
                  <c:v>58.06340875967349</c:v>
                </c:pt>
                <c:pt idx="111">
                  <c:v>58.55976174673447</c:v>
                </c:pt>
                <c:pt idx="112">
                  <c:v>59.04804067137883</c:v>
                </c:pt>
                <c:pt idx="113">
                  <c:v>59.53430108041905</c:v>
                </c:pt>
                <c:pt idx="114">
                  <c:v>60.02298370818424</c:v>
                </c:pt>
                <c:pt idx="115">
                  <c:v>60.5243829842556</c:v>
                </c:pt>
                <c:pt idx="116">
                  <c:v>61.01346931514163</c:v>
                </c:pt>
                <c:pt idx="117">
                  <c:v>61.50356490382973</c:v>
                </c:pt>
                <c:pt idx="118">
                  <c:v>61.98033828953043</c:v>
                </c:pt>
                <c:pt idx="119">
                  <c:v>62.47083758133936</c:v>
                </c:pt>
                <c:pt idx="120">
                  <c:v>62.92742581099854</c:v>
                </c:pt>
                <c:pt idx="121">
                  <c:v>63.44779913374893</c:v>
                </c:pt>
                <c:pt idx="122">
                  <c:v>63.92618733193294</c:v>
                </c:pt>
                <c:pt idx="123">
                  <c:v>64.410429225369</c:v>
                </c:pt>
                <c:pt idx="124">
                  <c:v>64.88074336113641</c:v>
                </c:pt>
                <c:pt idx="125">
                  <c:v>65.36639821549538</c:v>
                </c:pt>
                <c:pt idx="126">
                  <c:v>65.83206976537324</c:v>
                </c:pt>
                <c:pt idx="127">
                  <c:v>66.31833017441346</c:v>
                </c:pt>
                <c:pt idx="128">
                  <c:v>66.7918739351475</c:v>
                </c:pt>
                <c:pt idx="129">
                  <c:v>67.2351399618193</c:v>
                </c:pt>
                <c:pt idx="130">
                  <c:v>67.70767446475127</c:v>
                </c:pt>
                <c:pt idx="131">
                  <c:v>68.18666821761654</c:v>
                </c:pt>
                <c:pt idx="132">
                  <c:v>68.70482117320236</c:v>
                </c:pt>
                <c:pt idx="133">
                  <c:v>69.22378153502983</c:v>
                </c:pt>
                <c:pt idx="134">
                  <c:v>69.73971412345108</c:v>
                </c:pt>
                <c:pt idx="135">
                  <c:v>70.3416354766092</c:v>
                </c:pt>
                <c:pt idx="136">
                  <c:v>70.83899772147224</c:v>
                </c:pt>
                <c:pt idx="137">
                  <c:v>71.31960628682084</c:v>
                </c:pt>
                <c:pt idx="138">
                  <c:v>71.77518525867794</c:v>
                </c:pt>
                <c:pt idx="139">
                  <c:v>72.25801419119109</c:v>
                </c:pt>
                <c:pt idx="140">
                  <c:v>72.7335764675293</c:v>
                </c:pt>
                <c:pt idx="141">
                  <c:v>73.22387390777781</c:v>
                </c:pt>
                <c:pt idx="142">
                  <c:v>73.70306951220348</c:v>
                </c:pt>
                <c:pt idx="143">
                  <c:v>74.19922064770405</c:v>
                </c:pt>
                <c:pt idx="144">
                  <c:v>74.64652370558413</c:v>
                </c:pt>
                <c:pt idx="145">
                  <c:v>75.1414637317222</c:v>
                </c:pt>
                <c:pt idx="146">
                  <c:v>75.68363702299742</c:v>
                </c:pt>
                <c:pt idx="147">
                  <c:v>76.24579361875375</c:v>
                </c:pt>
                <c:pt idx="148">
                  <c:v>76.73568735588144</c:v>
                </c:pt>
                <c:pt idx="149">
                  <c:v>77.16764969516995</c:v>
                </c:pt>
                <c:pt idx="150">
                  <c:v>77.60062129226055</c:v>
                </c:pt>
                <c:pt idx="151">
                  <c:v>78.00553552245344</c:v>
                </c:pt>
                <c:pt idx="152">
                  <c:v>78.61290686774278</c:v>
                </c:pt>
                <c:pt idx="153">
                  <c:v>79.24127077531528</c:v>
                </c:pt>
                <c:pt idx="154">
                  <c:v>79.80988662100491</c:v>
                </c:pt>
                <c:pt idx="155">
                  <c:v>80.34519695922601</c:v>
                </c:pt>
                <c:pt idx="156">
                  <c:v>80.83549439947453</c:v>
                </c:pt>
                <c:pt idx="157">
                  <c:v>81.39401766714338</c:v>
                </c:pt>
                <c:pt idx="158">
                  <c:v>81.74463382758458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3830768"/>
        <c:axId val="-33829408"/>
      </c:scatterChart>
      <c:valAx>
        <c:axId val="-33830768"/>
        <c:scaling>
          <c:orientation val="minMax"/>
          <c:max val="100.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[Na] ppb</a:t>
                </a:r>
              </a:p>
            </c:rich>
          </c:tx>
          <c:layout>
            <c:manualLayout>
              <c:xMode val="edge"/>
              <c:yMode val="edge"/>
              <c:x val="0.477816750178955"/>
              <c:y val="0.09845863861611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-33829408"/>
        <c:crosses val="autoZero"/>
        <c:crossBetween val="midCat"/>
        <c:majorUnit val="20.0"/>
      </c:valAx>
      <c:valAx>
        <c:axId val="-33829408"/>
        <c:scaling>
          <c:orientation val="maxMin"/>
          <c:max val="9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depth (cm)</a:t>
                </a:r>
              </a:p>
            </c:rich>
          </c:tx>
          <c:layout>
            <c:manualLayout>
              <c:xMode val="edge"/>
              <c:yMode val="edge"/>
              <c:x val="0.0169138186479333"/>
              <c:y val="0.4884320372115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-33830768"/>
        <c:crosses val="autoZero"/>
        <c:crossBetween val="midCat"/>
        <c:majorUnit val="15.0"/>
        <c:minorUnit val="5.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3638860681527"/>
          <c:y val="0.30309807557839"/>
          <c:w val="0.152224867240432"/>
          <c:h val="0.07529185540996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Balance (OUTER minus INNER) for Na</a:t>
            </a:r>
          </a:p>
        </c:rich>
      </c:tx>
      <c:layout>
        <c:manualLayout>
          <c:xMode val="edge"/>
          <c:yMode val="edge"/>
          <c:x val="0.191879632427436"/>
          <c:y val="0.028000944881889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098184855883"/>
          <c:y val="0.192006029486216"/>
          <c:w val="0.753974334933295"/>
          <c:h val="0.768024117944866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1FB71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'sodium (Na)'!$G$4:$G$158</c:f>
              <c:numCache>
                <c:formatCode>General</c:formatCode>
                <c:ptCount val="155"/>
                <c:pt idx="0">
                  <c:v>4.0</c:v>
                </c:pt>
                <c:pt idx="1">
                  <c:v>#N/A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5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</c:numCache>
            </c:numRef>
          </c:xVal>
          <c:yVal>
            <c:numRef>
              <c:f>'sodium (Na)'!$A$4:$A$158</c:f>
              <c:numCache>
                <c:formatCode>General</c:formatCode>
                <c:ptCount val="15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3632400"/>
        <c:axId val="-33629280"/>
      </c:scatterChart>
      <c:valAx>
        <c:axId val="-3363240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(OUTER - INNER) cumulative</a:t>
                </a:r>
              </a:p>
            </c:rich>
          </c:tx>
          <c:layout>
            <c:manualLayout>
              <c:xMode val="edge"/>
              <c:yMode val="edge"/>
              <c:x val="0.309264854872825"/>
              <c:y val="0.1080034645669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3629280"/>
        <c:crosses val="autoZero"/>
        <c:crossBetween val="midCat"/>
      </c:valAx>
      <c:valAx>
        <c:axId val="-33629280"/>
        <c:scaling>
          <c:orientation val="maxMin"/>
          <c:max val="16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</a:t>
                </a:r>
              </a:p>
            </c:rich>
          </c:tx>
          <c:layout>
            <c:manualLayout>
              <c:xMode val="edge"/>
              <c:yMode val="edge"/>
              <c:x val="0.948111480421606"/>
              <c:y val="0.5060159055118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36324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Balance (OUTER minus INNER) for Na</a:t>
            </a:r>
          </a:p>
        </c:rich>
      </c:tx>
      <c:layout>
        <c:manualLayout>
          <c:xMode val="edge"/>
          <c:yMode val="edge"/>
          <c:x val="0.191447648435837"/>
          <c:y val="0.027889387332559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4419731585783"/>
          <c:y val="0.21514639381368"/>
          <c:w val="0.734257979410485"/>
          <c:h val="0.741059800913788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1FB71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'sodium (Na)'!$G$163:$G$321</c:f>
              <c:numCache>
                <c:formatCode>General</c:formatCode>
                <c:ptCount val="159"/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</c:numCache>
            </c:numRef>
          </c:xVal>
          <c:yVal>
            <c:numRef>
              <c:f>'sodium (Na)'!$A$163:$A$321</c:f>
              <c:numCache>
                <c:formatCode>General</c:formatCode>
                <c:ptCount val="159"/>
                <c:pt idx="0">
                  <c:v>156.0</c:v>
                </c:pt>
                <c:pt idx="1">
                  <c:v>157.0</c:v>
                </c:pt>
                <c:pt idx="2">
                  <c:v>158.0</c:v>
                </c:pt>
                <c:pt idx="3">
                  <c:v>159.0</c:v>
                </c:pt>
                <c:pt idx="4">
                  <c:v>160.0</c:v>
                </c:pt>
                <c:pt idx="5">
                  <c:v>161.0</c:v>
                </c:pt>
                <c:pt idx="6">
                  <c:v>162.0</c:v>
                </c:pt>
                <c:pt idx="7">
                  <c:v>163.0</c:v>
                </c:pt>
                <c:pt idx="8">
                  <c:v>164.0</c:v>
                </c:pt>
                <c:pt idx="9">
                  <c:v>165.0</c:v>
                </c:pt>
                <c:pt idx="10">
                  <c:v>166.0</c:v>
                </c:pt>
                <c:pt idx="11">
                  <c:v>167.0</c:v>
                </c:pt>
                <c:pt idx="12">
                  <c:v>168.0</c:v>
                </c:pt>
                <c:pt idx="13">
                  <c:v>169.0</c:v>
                </c:pt>
                <c:pt idx="14">
                  <c:v>170.0</c:v>
                </c:pt>
                <c:pt idx="15">
                  <c:v>171.0</c:v>
                </c:pt>
                <c:pt idx="16">
                  <c:v>172.0</c:v>
                </c:pt>
                <c:pt idx="17">
                  <c:v>173.0</c:v>
                </c:pt>
                <c:pt idx="18">
                  <c:v>174.0</c:v>
                </c:pt>
                <c:pt idx="19">
                  <c:v>175.0</c:v>
                </c:pt>
                <c:pt idx="20">
                  <c:v>176.0</c:v>
                </c:pt>
                <c:pt idx="21">
                  <c:v>177.0</c:v>
                </c:pt>
                <c:pt idx="22">
                  <c:v>178.0</c:v>
                </c:pt>
                <c:pt idx="23">
                  <c:v>179.0</c:v>
                </c:pt>
                <c:pt idx="24">
                  <c:v>180.0</c:v>
                </c:pt>
                <c:pt idx="25">
                  <c:v>181.0</c:v>
                </c:pt>
                <c:pt idx="26">
                  <c:v>182.0</c:v>
                </c:pt>
                <c:pt idx="27">
                  <c:v>183.0</c:v>
                </c:pt>
                <c:pt idx="28">
                  <c:v>184.0</c:v>
                </c:pt>
                <c:pt idx="29">
                  <c:v>185.0</c:v>
                </c:pt>
                <c:pt idx="30">
                  <c:v>186.0</c:v>
                </c:pt>
                <c:pt idx="31">
                  <c:v>187.0</c:v>
                </c:pt>
                <c:pt idx="32">
                  <c:v>188.0</c:v>
                </c:pt>
                <c:pt idx="33">
                  <c:v>189.0</c:v>
                </c:pt>
                <c:pt idx="34">
                  <c:v>190.0</c:v>
                </c:pt>
                <c:pt idx="35">
                  <c:v>191.0</c:v>
                </c:pt>
                <c:pt idx="36">
                  <c:v>192.0</c:v>
                </c:pt>
                <c:pt idx="37">
                  <c:v>193.0</c:v>
                </c:pt>
                <c:pt idx="38">
                  <c:v>194.0</c:v>
                </c:pt>
                <c:pt idx="39">
                  <c:v>195.0</c:v>
                </c:pt>
                <c:pt idx="40">
                  <c:v>196.0</c:v>
                </c:pt>
                <c:pt idx="41">
                  <c:v>197.0</c:v>
                </c:pt>
                <c:pt idx="42">
                  <c:v>198.0</c:v>
                </c:pt>
                <c:pt idx="43">
                  <c:v>199.0</c:v>
                </c:pt>
                <c:pt idx="44">
                  <c:v>200.0</c:v>
                </c:pt>
                <c:pt idx="45">
                  <c:v>201.0</c:v>
                </c:pt>
                <c:pt idx="46">
                  <c:v>202.0</c:v>
                </c:pt>
                <c:pt idx="47">
                  <c:v>203.0</c:v>
                </c:pt>
                <c:pt idx="48">
                  <c:v>204.0</c:v>
                </c:pt>
                <c:pt idx="49">
                  <c:v>205.0</c:v>
                </c:pt>
                <c:pt idx="50">
                  <c:v>206.0</c:v>
                </c:pt>
                <c:pt idx="51">
                  <c:v>207.0</c:v>
                </c:pt>
                <c:pt idx="52">
                  <c:v>208.0</c:v>
                </c:pt>
                <c:pt idx="53">
                  <c:v>209.0</c:v>
                </c:pt>
                <c:pt idx="54">
                  <c:v>210.0</c:v>
                </c:pt>
                <c:pt idx="55">
                  <c:v>211.0</c:v>
                </c:pt>
                <c:pt idx="56">
                  <c:v>212.0</c:v>
                </c:pt>
                <c:pt idx="57">
                  <c:v>213.0</c:v>
                </c:pt>
                <c:pt idx="58">
                  <c:v>214.0</c:v>
                </c:pt>
                <c:pt idx="59">
                  <c:v>215.0</c:v>
                </c:pt>
                <c:pt idx="60">
                  <c:v>216.0</c:v>
                </c:pt>
                <c:pt idx="61">
                  <c:v>217.0</c:v>
                </c:pt>
                <c:pt idx="62">
                  <c:v>218.0</c:v>
                </c:pt>
                <c:pt idx="63">
                  <c:v>219.0</c:v>
                </c:pt>
                <c:pt idx="64">
                  <c:v>220.0</c:v>
                </c:pt>
                <c:pt idx="65">
                  <c:v>221.0</c:v>
                </c:pt>
                <c:pt idx="66">
                  <c:v>222.0</c:v>
                </c:pt>
                <c:pt idx="67">
                  <c:v>223.0</c:v>
                </c:pt>
                <c:pt idx="68">
                  <c:v>224.0</c:v>
                </c:pt>
                <c:pt idx="69">
                  <c:v>225.0</c:v>
                </c:pt>
                <c:pt idx="70">
                  <c:v>226.0</c:v>
                </c:pt>
                <c:pt idx="71">
                  <c:v>227.0</c:v>
                </c:pt>
                <c:pt idx="72">
                  <c:v>228.0</c:v>
                </c:pt>
                <c:pt idx="73">
                  <c:v>229.0</c:v>
                </c:pt>
                <c:pt idx="74">
                  <c:v>230.0</c:v>
                </c:pt>
                <c:pt idx="75">
                  <c:v>231.0</c:v>
                </c:pt>
                <c:pt idx="76">
                  <c:v>232.0</c:v>
                </c:pt>
                <c:pt idx="77">
                  <c:v>233.0</c:v>
                </c:pt>
                <c:pt idx="78">
                  <c:v>234.0</c:v>
                </c:pt>
                <c:pt idx="79">
                  <c:v>235.0</c:v>
                </c:pt>
                <c:pt idx="80">
                  <c:v>236.0</c:v>
                </c:pt>
                <c:pt idx="81">
                  <c:v>237.0</c:v>
                </c:pt>
                <c:pt idx="82">
                  <c:v>238.0</c:v>
                </c:pt>
                <c:pt idx="83">
                  <c:v>239.0</c:v>
                </c:pt>
                <c:pt idx="84">
                  <c:v>240.0</c:v>
                </c:pt>
                <c:pt idx="85">
                  <c:v>241.0</c:v>
                </c:pt>
                <c:pt idx="86">
                  <c:v>242.0</c:v>
                </c:pt>
                <c:pt idx="87">
                  <c:v>243.0</c:v>
                </c:pt>
                <c:pt idx="88">
                  <c:v>244.0</c:v>
                </c:pt>
                <c:pt idx="89">
                  <c:v>245.0</c:v>
                </c:pt>
                <c:pt idx="90">
                  <c:v>246.0</c:v>
                </c:pt>
                <c:pt idx="91">
                  <c:v>247.0</c:v>
                </c:pt>
                <c:pt idx="92">
                  <c:v>248.0</c:v>
                </c:pt>
                <c:pt idx="93">
                  <c:v>249.0</c:v>
                </c:pt>
                <c:pt idx="94">
                  <c:v>250.0</c:v>
                </c:pt>
                <c:pt idx="95">
                  <c:v>251.0</c:v>
                </c:pt>
                <c:pt idx="96">
                  <c:v>252.0</c:v>
                </c:pt>
                <c:pt idx="97">
                  <c:v>253.0</c:v>
                </c:pt>
                <c:pt idx="98">
                  <c:v>254.0</c:v>
                </c:pt>
                <c:pt idx="99">
                  <c:v>255.0</c:v>
                </c:pt>
                <c:pt idx="100">
                  <c:v>256.0</c:v>
                </c:pt>
                <c:pt idx="101">
                  <c:v>257.0</c:v>
                </c:pt>
                <c:pt idx="102">
                  <c:v>258.0</c:v>
                </c:pt>
                <c:pt idx="103">
                  <c:v>259.0</c:v>
                </c:pt>
                <c:pt idx="104">
                  <c:v>260.0</c:v>
                </c:pt>
                <c:pt idx="105">
                  <c:v>261.0</c:v>
                </c:pt>
                <c:pt idx="106">
                  <c:v>262.0</c:v>
                </c:pt>
                <c:pt idx="107">
                  <c:v>263.0</c:v>
                </c:pt>
                <c:pt idx="108">
                  <c:v>264.0</c:v>
                </c:pt>
                <c:pt idx="109">
                  <c:v>265.0</c:v>
                </c:pt>
                <c:pt idx="110">
                  <c:v>266.0</c:v>
                </c:pt>
                <c:pt idx="111">
                  <c:v>267.0</c:v>
                </c:pt>
                <c:pt idx="112">
                  <c:v>268.0</c:v>
                </c:pt>
                <c:pt idx="113">
                  <c:v>269.0</c:v>
                </c:pt>
                <c:pt idx="114">
                  <c:v>270.0</c:v>
                </c:pt>
                <c:pt idx="115">
                  <c:v>271.0</c:v>
                </c:pt>
                <c:pt idx="116">
                  <c:v>272.0</c:v>
                </c:pt>
                <c:pt idx="117">
                  <c:v>273.0</c:v>
                </c:pt>
                <c:pt idx="118">
                  <c:v>274.0</c:v>
                </c:pt>
                <c:pt idx="119">
                  <c:v>275.0</c:v>
                </c:pt>
                <c:pt idx="120">
                  <c:v>276.0</c:v>
                </c:pt>
                <c:pt idx="121">
                  <c:v>277.0</c:v>
                </c:pt>
                <c:pt idx="122">
                  <c:v>278.0</c:v>
                </c:pt>
                <c:pt idx="123">
                  <c:v>279.0</c:v>
                </c:pt>
                <c:pt idx="124">
                  <c:v>280.0</c:v>
                </c:pt>
                <c:pt idx="125">
                  <c:v>281.0</c:v>
                </c:pt>
                <c:pt idx="126">
                  <c:v>282.0</c:v>
                </c:pt>
                <c:pt idx="127">
                  <c:v>283.0</c:v>
                </c:pt>
                <c:pt idx="128">
                  <c:v>284.0</c:v>
                </c:pt>
                <c:pt idx="129">
                  <c:v>285.0</c:v>
                </c:pt>
                <c:pt idx="130">
                  <c:v>286.0</c:v>
                </c:pt>
                <c:pt idx="131">
                  <c:v>287.0</c:v>
                </c:pt>
                <c:pt idx="132">
                  <c:v>288.0</c:v>
                </c:pt>
                <c:pt idx="133">
                  <c:v>289.0</c:v>
                </c:pt>
                <c:pt idx="134">
                  <c:v>290.0</c:v>
                </c:pt>
                <c:pt idx="135">
                  <c:v>291.0</c:v>
                </c:pt>
                <c:pt idx="136">
                  <c:v>292.0</c:v>
                </c:pt>
                <c:pt idx="137">
                  <c:v>293.0</c:v>
                </c:pt>
                <c:pt idx="138">
                  <c:v>294.0</c:v>
                </c:pt>
                <c:pt idx="139">
                  <c:v>295.0</c:v>
                </c:pt>
                <c:pt idx="140">
                  <c:v>296.0</c:v>
                </c:pt>
                <c:pt idx="141">
                  <c:v>297.0</c:v>
                </c:pt>
                <c:pt idx="142">
                  <c:v>298.0</c:v>
                </c:pt>
                <c:pt idx="143">
                  <c:v>299.0</c:v>
                </c:pt>
                <c:pt idx="144">
                  <c:v>300.0</c:v>
                </c:pt>
                <c:pt idx="145">
                  <c:v>301.0</c:v>
                </c:pt>
                <c:pt idx="146">
                  <c:v>302.0</c:v>
                </c:pt>
                <c:pt idx="147">
                  <c:v>303.0</c:v>
                </c:pt>
                <c:pt idx="148">
                  <c:v>304.0</c:v>
                </c:pt>
                <c:pt idx="149">
                  <c:v>305.0</c:v>
                </c:pt>
                <c:pt idx="150">
                  <c:v>306.0</c:v>
                </c:pt>
                <c:pt idx="151">
                  <c:v>307.0</c:v>
                </c:pt>
                <c:pt idx="152">
                  <c:v>308.0</c:v>
                </c:pt>
                <c:pt idx="153">
                  <c:v>309.0</c:v>
                </c:pt>
                <c:pt idx="154">
                  <c:v>310.0</c:v>
                </c:pt>
                <c:pt idx="155">
                  <c:v>311.0</c:v>
                </c:pt>
                <c:pt idx="156">
                  <c:v>312.0</c:v>
                </c:pt>
                <c:pt idx="157">
                  <c:v>313.0</c:v>
                </c:pt>
                <c:pt idx="158">
                  <c:v>314.0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241152"/>
        <c:axId val="103294768"/>
      </c:scatterChart>
      <c:valAx>
        <c:axId val="-82411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(OUTER - INNER) cumulative</a:t>
                </a:r>
              </a:p>
            </c:rich>
          </c:tx>
          <c:layout>
            <c:manualLayout>
              <c:xMode val="edge"/>
              <c:yMode val="edge"/>
              <c:x val="0.342353337589558"/>
              <c:y val="0.1115573924773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94768"/>
        <c:crosses val="autoZero"/>
        <c:crossBetween val="midCat"/>
      </c:valAx>
      <c:valAx>
        <c:axId val="103294768"/>
        <c:scaling>
          <c:orientation val="maxMin"/>
          <c:max val="320.0"/>
          <c:min val="15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</a:t>
                </a:r>
              </a:p>
            </c:rich>
          </c:tx>
          <c:layout>
            <c:manualLayout>
              <c:xMode val="edge"/>
              <c:yMode val="edge"/>
              <c:x val="0.94147194438533"/>
              <c:y val="0.5139608495153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8241152"/>
        <c:crosses val="autoZero"/>
        <c:crossBetween val="midCat"/>
        <c:majorUnit val="2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pt-BR"/>
              <a:t>[Na] data for PoW2005.3 core 171</a:t>
            </a:r>
          </a:p>
        </c:rich>
      </c:tx>
      <c:layout>
        <c:manualLayout>
          <c:xMode val="edge"/>
          <c:yMode val="edge"/>
          <c:x val="0.075951858865743"/>
          <c:y val="0.023122145858935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927787826338"/>
          <c:y val="0.163781616670763"/>
          <c:w val="0.829141122513907"/>
          <c:h val="0.78037123237246"/>
        </c:manualLayout>
      </c:layout>
      <c:scatterChart>
        <c:scatterStyle val="lineMarker"/>
        <c:varyColors val="0"/>
        <c:ser>
          <c:idx val="0"/>
          <c:order val="0"/>
          <c:tx>
            <c:v>inner</c:v>
          </c:tx>
          <c:spPr>
            <a:ln w="25400">
              <a:solidFill>
                <a:srgbClr val="63AAFE"/>
              </a:solidFill>
              <a:prstDash val="lgDash"/>
            </a:ln>
          </c:spPr>
          <c:marker>
            <c:symbol val="circl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'sodium (Na)'!$C$326:$C$481</c:f>
              <c:numCache>
                <c:formatCode>General</c:formatCode>
                <c:ptCount val="156"/>
                <c:pt idx="0">
                  <c:v>28.0</c:v>
                </c:pt>
                <c:pt idx="1">
                  <c:v>18.0</c:v>
                </c:pt>
                <c:pt idx="2">
                  <c:v>20.0</c:v>
                </c:pt>
                <c:pt idx="3">
                  <c:v>22.0</c:v>
                </c:pt>
                <c:pt idx="4">
                  <c:v>16.0</c:v>
                </c:pt>
                <c:pt idx="5">
                  <c:v>12.0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12.0</c:v>
                </c:pt>
                <c:pt idx="10">
                  <c:v>13.0</c:v>
                </c:pt>
                <c:pt idx="11">
                  <c:v>11.0</c:v>
                </c:pt>
                <c:pt idx="12">
                  <c:v>9.0</c:v>
                </c:pt>
                <c:pt idx="13">
                  <c:v>6.0</c:v>
                </c:pt>
                <c:pt idx="14">
                  <c:v>4.0</c:v>
                </c:pt>
                <c:pt idx="15">
                  <c:v>8.0</c:v>
                </c:pt>
                <c:pt idx="16">
                  <c:v>13.0</c:v>
                </c:pt>
                <c:pt idx="17">
                  <c:v>14.0</c:v>
                </c:pt>
                <c:pt idx="18">
                  <c:v>5.0</c:v>
                </c:pt>
                <c:pt idx="19">
                  <c:v>5.0</c:v>
                </c:pt>
                <c:pt idx="20">
                  <c:v>9.0</c:v>
                </c:pt>
                <c:pt idx="21">
                  <c:v>13.0</c:v>
                </c:pt>
                <c:pt idx="22">
                  <c:v>14.0</c:v>
                </c:pt>
                <c:pt idx="23">
                  <c:v>11.0</c:v>
                </c:pt>
                <c:pt idx="24">
                  <c:v>8.0</c:v>
                </c:pt>
                <c:pt idx="25">
                  <c:v>4.0</c:v>
                </c:pt>
                <c:pt idx="26">
                  <c:v>1.0</c:v>
                </c:pt>
                <c:pt idx="27">
                  <c:v>1.0</c:v>
                </c:pt>
                <c:pt idx="28">
                  <c:v>2.0</c:v>
                </c:pt>
                <c:pt idx="29">
                  <c:v>2.0</c:v>
                </c:pt>
                <c:pt idx="30">
                  <c:v>11.0</c:v>
                </c:pt>
                <c:pt idx="31">
                  <c:v>18.0</c:v>
                </c:pt>
                <c:pt idx="32">
                  <c:v>18.0</c:v>
                </c:pt>
                <c:pt idx="33">
                  <c:v>11.0</c:v>
                </c:pt>
                <c:pt idx="34">
                  <c:v>4.0</c:v>
                </c:pt>
                <c:pt idx="35">
                  <c:v>3.0</c:v>
                </c:pt>
                <c:pt idx="36">
                  <c:v>8.0</c:v>
                </c:pt>
                <c:pt idx="37">
                  <c:v>11.0</c:v>
                </c:pt>
                <c:pt idx="38">
                  <c:v>10.0</c:v>
                </c:pt>
                <c:pt idx="39">
                  <c:v>9.0</c:v>
                </c:pt>
                <c:pt idx="40">
                  <c:v>11.0</c:v>
                </c:pt>
                <c:pt idx="41">
                  <c:v>17.0</c:v>
                </c:pt>
                <c:pt idx="42">
                  <c:v>26.0</c:v>
                </c:pt>
                <c:pt idx="43">
                  <c:v>31.0</c:v>
                </c:pt>
                <c:pt idx="44">
                  <c:v>33.0</c:v>
                </c:pt>
                <c:pt idx="45">
                  <c:v>26.0</c:v>
                </c:pt>
                <c:pt idx="46">
                  <c:v>20.0</c:v>
                </c:pt>
                <c:pt idx="47">
                  <c:v>16.0</c:v>
                </c:pt>
                <c:pt idx="48">
                  <c:v>18.0</c:v>
                </c:pt>
                <c:pt idx="49">
                  <c:v>12.0</c:v>
                </c:pt>
                <c:pt idx="50">
                  <c:v>18.0</c:v>
                </c:pt>
                <c:pt idx="51">
                  <c:v>13.0</c:v>
                </c:pt>
                <c:pt idx="52">
                  <c:v>15.0</c:v>
                </c:pt>
                <c:pt idx="53">
                  <c:v>18.0</c:v>
                </c:pt>
                <c:pt idx="54">
                  <c:v>16.0</c:v>
                </c:pt>
                <c:pt idx="55">
                  <c:v>17.0</c:v>
                </c:pt>
                <c:pt idx="56">
                  <c:v>15.0</c:v>
                </c:pt>
                <c:pt idx="57">
                  <c:v>11.0</c:v>
                </c:pt>
                <c:pt idx="58">
                  <c:v>13.0</c:v>
                </c:pt>
                <c:pt idx="59">
                  <c:v>15.0</c:v>
                </c:pt>
                <c:pt idx="60">
                  <c:v>13.0</c:v>
                </c:pt>
                <c:pt idx="61">
                  <c:v>14.0</c:v>
                </c:pt>
                <c:pt idx="62">
                  <c:v>13.0</c:v>
                </c:pt>
                <c:pt idx="63">
                  <c:v>7.0</c:v>
                </c:pt>
                <c:pt idx="64">
                  <c:v>5.0</c:v>
                </c:pt>
                <c:pt idx="65">
                  <c:v>7.0</c:v>
                </c:pt>
                <c:pt idx="66">
                  <c:v>3.0</c:v>
                </c:pt>
                <c:pt idx="67">
                  <c:v>6.0</c:v>
                </c:pt>
                <c:pt idx="68">
                  <c:v>4.0</c:v>
                </c:pt>
                <c:pt idx="69">
                  <c:v>5.0</c:v>
                </c:pt>
                <c:pt idx="70">
                  <c:v>9.0</c:v>
                </c:pt>
                <c:pt idx="71">
                  <c:v>16.0</c:v>
                </c:pt>
                <c:pt idx="72">
                  <c:v>18.0</c:v>
                </c:pt>
                <c:pt idx="73">
                  <c:v>14.0</c:v>
                </c:pt>
                <c:pt idx="74">
                  <c:v>9.0</c:v>
                </c:pt>
                <c:pt idx="75">
                  <c:v>8.0</c:v>
                </c:pt>
                <c:pt idx="76">
                  <c:v>7.0</c:v>
                </c:pt>
                <c:pt idx="77">
                  <c:v>5.0</c:v>
                </c:pt>
                <c:pt idx="78">
                  <c:v>4.0</c:v>
                </c:pt>
                <c:pt idx="79">
                  <c:v>5.0</c:v>
                </c:pt>
                <c:pt idx="80">
                  <c:v>3.0</c:v>
                </c:pt>
                <c:pt idx="81">
                  <c:v>6.0</c:v>
                </c:pt>
                <c:pt idx="82">
                  <c:v>5.0</c:v>
                </c:pt>
                <c:pt idx="83">
                  <c:v>4.0</c:v>
                </c:pt>
                <c:pt idx="84">
                  <c:v>4.0</c:v>
                </c:pt>
                <c:pt idx="85">
                  <c:v>3.0</c:v>
                </c:pt>
                <c:pt idx="86">
                  <c:v>6.0</c:v>
                </c:pt>
                <c:pt idx="87">
                  <c:v>10.0</c:v>
                </c:pt>
                <c:pt idx="88">
                  <c:v>10.0</c:v>
                </c:pt>
                <c:pt idx="89">
                  <c:v>20.0</c:v>
                </c:pt>
                <c:pt idx="90">
                  <c:v>12.0</c:v>
                </c:pt>
                <c:pt idx="91">
                  <c:v>6.0</c:v>
                </c:pt>
                <c:pt idx="92">
                  <c:v>11.0</c:v>
                </c:pt>
                <c:pt idx="93">
                  <c:v>11.0</c:v>
                </c:pt>
                <c:pt idx="94">
                  <c:v>15.0</c:v>
                </c:pt>
                <c:pt idx="95">
                  <c:v>18.0</c:v>
                </c:pt>
                <c:pt idx="96">
                  <c:v>15.0</c:v>
                </c:pt>
                <c:pt idx="97">
                  <c:v>9.0</c:v>
                </c:pt>
                <c:pt idx="98">
                  <c:v>6.0</c:v>
                </c:pt>
                <c:pt idx="99">
                  <c:v>5.0</c:v>
                </c:pt>
                <c:pt idx="100">
                  <c:v>5.0</c:v>
                </c:pt>
                <c:pt idx="101">
                  <c:v>4.0</c:v>
                </c:pt>
                <c:pt idx="102">
                  <c:v>5.0</c:v>
                </c:pt>
                <c:pt idx="103">
                  <c:v>6.0</c:v>
                </c:pt>
                <c:pt idx="104">
                  <c:v>5.0</c:v>
                </c:pt>
                <c:pt idx="105">
                  <c:v>8.0</c:v>
                </c:pt>
                <c:pt idx="106">
                  <c:v>9.0</c:v>
                </c:pt>
                <c:pt idx="107">
                  <c:v>10.0</c:v>
                </c:pt>
                <c:pt idx="108">
                  <c:v>12.0</c:v>
                </c:pt>
                <c:pt idx="109">
                  <c:v>16.0</c:v>
                </c:pt>
                <c:pt idx="110">
                  <c:v>22.0</c:v>
                </c:pt>
                <c:pt idx="111">
                  <c:v>27.0</c:v>
                </c:pt>
                <c:pt idx="112">
                  <c:v>43.0</c:v>
                </c:pt>
                <c:pt idx="113">
                  <c:v>25.0</c:v>
                </c:pt>
                <c:pt idx="114">
                  <c:v>15.0</c:v>
                </c:pt>
                <c:pt idx="115">
                  <c:v>15.0</c:v>
                </c:pt>
                <c:pt idx="116">
                  <c:v>15.0</c:v>
                </c:pt>
                <c:pt idx="117">
                  <c:v>13.0</c:v>
                </c:pt>
                <c:pt idx="118">
                  <c:v>13.0</c:v>
                </c:pt>
                <c:pt idx="119">
                  <c:v>12.0</c:v>
                </c:pt>
                <c:pt idx="120">
                  <c:v>19.0</c:v>
                </c:pt>
                <c:pt idx="121">
                  <c:v>11.0</c:v>
                </c:pt>
                <c:pt idx="122">
                  <c:v>13.0</c:v>
                </c:pt>
                <c:pt idx="123">
                  <c:v>23.0</c:v>
                </c:pt>
                <c:pt idx="124">
                  <c:v>22.0</c:v>
                </c:pt>
                <c:pt idx="125">
                  <c:v>15.0</c:v>
                </c:pt>
                <c:pt idx="126">
                  <c:v>9.0</c:v>
                </c:pt>
                <c:pt idx="127">
                  <c:v>6.0</c:v>
                </c:pt>
                <c:pt idx="128">
                  <c:v>8.0</c:v>
                </c:pt>
                <c:pt idx="129">
                  <c:v>6.0</c:v>
                </c:pt>
                <c:pt idx="130">
                  <c:v>19.0</c:v>
                </c:pt>
                <c:pt idx="131">
                  <c:v>10.0</c:v>
                </c:pt>
                <c:pt idx="132">
                  <c:v>17.0</c:v>
                </c:pt>
                <c:pt idx="133">
                  <c:v>10.0</c:v>
                </c:pt>
                <c:pt idx="134">
                  <c:v>8.0</c:v>
                </c:pt>
                <c:pt idx="135">
                  <c:v>2.0</c:v>
                </c:pt>
                <c:pt idx="136">
                  <c:v>2.0</c:v>
                </c:pt>
                <c:pt idx="137">
                  <c:v>6.0</c:v>
                </c:pt>
                <c:pt idx="138">
                  <c:v>10.0</c:v>
                </c:pt>
                <c:pt idx="139">
                  <c:v>6.0</c:v>
                </c:pt>
                <c:pt idx="140">
                  <c:v>5.0</c:v>
                </c:pt>
                <c:pt idx="141">
                  <c:v>6.0</c:v>
                </c:pt>
                <c:pt idx="142">
                  <c:v>12.0</c:v>
                </c:pt>
                <c:pt idx="143">
                  <c:v>54.0</c:v>
                </c:pt>
                <c:pt idx="144">
                  <c:v>104.5</c:v>
                </c:pt>
                <c:pt idx="145">
                  <c:v>110.5</c:v>
                </c:pt>
                <c:pt idx="146">
                  <c:v>94.0</c:v>
                </c:pt>
                <c:pt idx="147">
                  <c:v>70.0</c:v>
                </c:pt>
                <c:pt idx="148">
                  <c:v>30.0</c:v>
                </c:pt>
                <c:pt idx="149">
                  <c:v>31.0</c:v>
                </c:pt>
                <c:pt idx="150">
                  <c:v>39.0</c:v>
                </c:pt>
                <c:pt idx="151">
                  <c:v>15.0</c:v>
                </c:pt>
                <c:pt idx="152">
                  <c:v>16.0</c:v>
                </c:pt>
                <c:pt idx="153">
                  <c:v>26.0</c:v>
                </c:pt>
                <c:pt idx="154">
                  <c:v>49.0</c:v>
                </c:pt>
                <c:pt idx="155">
                  <c:v>83.0</c:v>
                </c:pt>
              </c:numCache>
            </c:numRef>
          </c:xVal>
          <c:yVal>
            <c:numRef>
              <c:f>'sodium (Na)'!$B$326:$B$481</c:f>
              <c:numCache>
                <c:formatCode>0.00</c:formatCode>
                <c:ptCount val="156"/>
                <c:pt idx="0">
                  <c:v>0.462468080802973</c:v>
                </c:pt>
                <c:pt idx="1">
                  <c:v>1.034965742168736</c:v>
                </c:pt>
                <c:pt idx="2">
                  <c:v>1.534396885192021</c:v>
                </c:pt>
                <c:pt idx="3">
                  <c:v>2.023942558086618</c:v>
                </c:pt>
                <c:pt idx="4">
                  <c:v>2.572586150228807</c:v>
                </c:pt>
                <c:pt idx="5">
                  <c:v>3.134553636892272</c:v>
                </c:pt>
                <c:pt idx="6">
                  <c:v>3.696091320506662</c:v>
                </c:pt>
                <c:pt idx="7">
                  <c:v>4.262571739185399</c:v>
                </c:pt>
                <c:pt idx="8">
                  <c:v>4.816158066391931</c:v>
                </c:pt>
                <c:pt idx="9">
                  <c:v>5.382853386595203</c:v>
                </c:pt>
                <c:pt idx="10">
                  <c:v>5.95900437387809</c:v>
                </c:pt>
                <c:pt idx="11">
                  <c:v>6.51731853462443</c:v>
                </c:pt>
                <c:pt idx="12">
                  <c:v>7.183513260688193</c:v>
                </c:pt>
                <c:pt idx="13">
                  <c:v>7.694334184511923</c:v>
                </c:pt>
                <c:pt idx="14">
                  <c:v>8.29949687760726</c:v>
                </c:pt>
                <c:pt idx="15">
                  <c:v>8.906378782898898</c:v>
                </c:pt>
                <c:pt idx="16">
                  <c:v>9.471569792430413</c:v>
                </c:pt>
                <c:pt idx="17">
                  <c:v>10.03869491568276</c:v>
                </c:pt>
                <c:pt idx="18">
                  <c:v>10.599372993199</c:v>
                </c:pt>
                <c:pt idx="19">
                  <c:v>11.16692791950042</c:v>
                </c:pt>
                <c:pt idx="20">
                  <c:v>11.72416757262407</c:v>
                </c:pt>
                <c:pt idx="21">
                  <c:v>12.28248173337042</c:v>
                </c:pt>
                <c:pt idx="22">
                  <c:v>12.86765858468384</c:v>
                </c:pt>
                <c:pt idx="23">
                  <c:v>13.47733420979446</c:v>
                </c:pt>
                <c:pt idx="24">
                  <c:v>14.17275554319521</c:v>
                </c:pt>
                <c:pt idx="25">
                  <c:v>14.75879200060678</c:v>
                </c:pt>
                <c:pt idx="26">
                  <c:v>15.30872500189619</c:v>
                </c:pt>
                <c:pt idx="27">
                  <c:v>15.86832857178975</c:v>
                </c:pt>
                <c:pt idx="28">
                  <c:v>16.37033853310748</c:v>
                </c:pt>
                <c:pt idx="29">
                  <c:v>16.8910449270599</c:v>
                </c:pt>
                <c:pt idx="30">
                  <c:v>17.43517558718682</c:v>
                </c:pt>
                <c:pt idx="31">
                  <c:v>17.95846079943368</c:v>
                </c:pt>
                <c:pt idx="32">
                  <c:v>18.48819305741664</c:v>
                </c:pt>
                <c:pt idx="33">
                  <c:v>19.03382802821531</c:v>
                </c:pt>
                <c:pt idx="34">
                  <c:v>19.58290142340657</c:v>
                </c:pt>
                <c:pt idx="35">
                  <c:v>20.11865092407656</c:v>
                </c:pt>
                <c:pt idx="36">
                  <c:v>20.66664981164514</c:v>
                </c:pt>
                <c:pt idx="37">
                  <c:v>21.21765732055723</c:v>
                </c:pt>
                <c:pt idx="38">
                  <c:v>21.76200288220868</c:v>
                </c:pt>
                <c:pt idx="39">
                  <c:v>22.29216494324072</c:v>
                </c:pt>
                <c:pt idx="40">
                  <c:v>22.82812934543524</c:v>
                </c:pt>
                <c:pt idx="41">
                  <c:v>23.38279018026446</c:v>
                </c:pt>
                <c:pt idx="42">
                  <c:v>23.9217632038025</c:v>
                </c:pt>
                <c:pt idx="43">
                  <c:v>24.45514878770258</c:v>
                </c:pt>
                <c:pt idx="44">
                  <c:v>24.99820494020681</c:v>
                </c:pt>
                <c:pt idx="45">
                  <c:v>25.53330973630319</c:v>
                </c:pt>
                <c:pt idx="46">
                  <c:v>26.08109372234723</c:v>
                </c:pt>
                <c:pt idx="47">
                  <c:v>26.63596945870098</c:v>
                </c:pt>
                <c:pt idx="48">
                  <c:v>27.17042955022375</c:v>
                </c:pt>
                <c:pt idx="49">
                  <c:v>27.69672338381412</c:v>
                </c:pt>
                <c:pt idx="50">
                  <c:v>28.25847596895305</c:v>
                </c:pt>
                <c:pt idx="51">
                  <c:v>28.80840897024246</c:v>
                </c:pt>
                <c:pt idx="52">
                  <c:v>29.35468864561474</c:v>
                </c:pt>
                <c:pt idx="53">
                  <c:v>29.85540919778525</c:v>
                </c:pt>
                <c:pt idx="54">
                  <c:v>30.40340808535383</c:v>
                </c:pt>
                <c:pt idx="55">
                  <c:v>30.95248148054509</c:v>
                </c:pt>
                <c:pt idx="56">
                  <c:v>31.49080979950952</c:v>
                </c:pt>
                <c:pt idx="57">
                  <c:v>32.03558516421005</c:v>
                </c:pt>
                <c:pt idx="58">
                  <c:v>32.5436123682148</c:v>
                </c:pt>
                <c:pt idx="59">
                  <c:v>33.06216974692184</c:v>
                </c:pt>
                <c:pt idx="60">
                  <c:v>33.59469572472378</c:v>
                </c:pt>
                <c:pt idx="61">
                  <c:v>34.12722170252572</c:v>
                </c:pt>
                <c:pt idx="62">
                  <c:v>34.66555002149014</c:v>
                </c:pt>
                <c:pt idx="63">
                  <c:v>35.2075316663717</c:v>
                </c:pt>
                <c:pt idx="64">
                  <c:v>35.7374788258792</c:v>
                </c:pt>
                <c:pt idx="65">
                  <c:v>36.29042044851212</c:v>
                </c:pt>
                <c:pt idx="66">
                  <c:v>36.82488054003488</c:v>
                </c:pt>
                <c:pt idx="67">
                  <c:v>37.35246378277248</c:v>
                </c:pt>
                <c:pt idx="68">
                  <c:v>37.89380072308042</c:v>
                </c:pt>
                <c:pt idx="69">
                  <c:v>38.41730083685181</c:v>
                </c:pt>
                <c:pt idx="70">
                  <c:v>38.9652997244204</c:v>
                </c:pt>
                <c:pt idx="71">
                  <c:v>39.5087856799737</c:v>
                </c:pt>
                <c:pt idx="72">
                  <c:v>40.0539908477233</c:v>
                </c:pt>
                <c:pt idx="73">
                  <c:v>40.58286349960811</c:v>
                </c:pt>
                <c:pt idx="74">
                  <c:v>41.09776755239804</c:v>
                </c:pt>
                <c:pt idx="75">
                  <c:v>41.63523626526432</c:v>
                </c:pt>
                <c:pt idx="76">
                  <c:v>42.27478320228553</c:v>
                </c:pt>
                <c:pt idx="77">
                  <c:v>42.83782519657169</c:v>
                </c:pt>
                <c:pt idx="78">
                  <c:v>43.40731423659392</c:v>
                </c:pt>
                <c:pt idx="79">
                  <c:v>43.95380881349075</c:v>
                </c:pt>
                <c:pt idx="80">
                  <c:v>44.5168508077769</c:v>
                </c:pt>
                <c:pt idx="81">
                  <c:v>45.03605289105755</c:v>
                </c:pt>
                <c:pt idx="82">
                  <c:v>45.57438121002198</c:v>
                </c:pt>
                <c:pt idx="83">
                  <c:v>46.11958637777158</c:v>
                </c:pt>
                <c:pt idx="84">
                  <c:v>46.62696887720273</c:v>
                </c:pt>
                <c:pt idx="85">
                  <c:v>47.1543372184158</c:v>
                </c:pt>
                <c:pt idx="86">
                  <c:v>47.700187090739</c:v>
                </c:pt>
                <c:pt idx="87">
                  <c:v>48.22820013652567</c:v>
                </c:pt>
                <c:pt idx="88">
                  <c:v>48.75986650822946</c:v>
                </c:pt>
                <c:pt idx="89">
                  <c:v>49.30507167597905</c:v>
                </c:pt>
                <c:pt idx="90">
                  <c:v>49.85221095744949</c:v>
                </c:pt>
                <c:pt idx="91">
                  <c:v>50.39892043587084</c:v>
                </c:pt>
                <c:pt idx="92">
                  <c:v>50.96475614997597</c:v>
                </c:pt>
                <c:pt idx="93">
                  <c:v>51.5265087351149</c:v>
                </c:pt>
                <c:pt idx="94">
                  <c:v>52.16304705079259</c:v>
                </c:pt>
                <c:pt idx="95">
                  <c:v>52.67300836851817</c:v>
                </c:pt>
                <c:pt idx="96">
                  <c:v>53.25388718934088</c:v>
                </c:pt>
                <c:pt idx="97">
                  <c:v>53.79651353879603</c:v>
                </c:pt>
                <c:pt idx="98">
                  <c:v>54.34343791874193</c:v>
                </c:pt>
                <c:pt idx="99">
                  <c:v>54.86607842641519</c:v>
                </c:pt>
                <c:pt idx="100">
                  <c:v>55.4166561322782</c:v>
                </c:pt>
                <c:pt idx="101">
                  <c:v>55.94617348873661</c:v>
                </c:pt>
                <c:pt idx="102">
                  <c:v>56.46365635982098</c:v>
                </c:pt>
                <c:pt idx="103">
                  <c:v>56.91774328116703</c:v>
                </c:pt>
                <c:pt idx="104">
                  <c:v>57.43952418274213</c:v>
                </c:pt>
                <c:pt idx="105">
                  <c:v>57.97548858493666</c:v>
                </c:pt>
                <c:pt idx="106">
                  <c:v>58.49017773620204</c:v>
                </c:pt>
                <c:pt idx="107">
                  <c:v>59.00422218289383</c:v>
                </c:pt>
                <c:pt idx="108">
                  <c:v>59.54147599423557</c:v>
                </c:pt>
                <c:pt idx="109">
                  <c:v>60.05057770586301</c:v>
                </c:pt>
                <c:pt idx="110">
                  <c:v>60.59384875989178</c:v>
                </c:pt>
                <c:pt idx="111">
                  <c:v>61.13454099562611</c:v>
                </c:pt>
                <c:pt idx="112">
                  <c:v>61.67222461001693</c:v>
                </c:pt>
                <c:pt idx="113">
                  <c:v>62.30682881197381</c:v>
                </c:pt>
                <c:pt idx="114">
                  <c:v>62.94616084747047</c:v>
                </c:pt>
                <c:pt idx="115">
                  <c:v>63.53176750183298</c:v>
                </c:pt>
                <c:pt idx="116">
                  <c:v>64.15541172603848</c:v>
                </c:pt>
                <c:pt idx="117">
                  <c:v>64.82848330088741</c:v>
                </c:pt>
                <c:pt idx="118">
                  <c:v>65.43558010770359</c:v>
                </c:pt>
                <c:pt idx="119">
                  <c:v>66.02312087578692</c:v>
                </c:pt>
                <c:pt idx="120">
                  <c:v>66.59239501428462</c:v>
                </c:pt>
                <c:pt idx="121">
                  <c:v>67.14189821252496</c:v>
                </c:pt>
                <c:pt idx="122">
                  <c:v>67.69677394887873</c:v>
                </c:pt>
                <c:pt idx="123">
                  <c:v>68.19362627360756</c:v>
                </c:pt>
                <c:pt idx="124">
                  <c:v>68.7244330392132</c:v>
                </c:pt>
                <c:pt idx="125">
                  <c:v>69.29112835941647</c:v>
                </c:pt>
                <c:pt idx="126">
                  <c:v>69.7937830253078</c:v>
                </c:pt>
                <c:pt idx="127">
                  <c:v>70.25474679543902</c:v>
                </c:pt>
                <c:pt idx="128">
                  <c:v>70.70990822440774</c:v>
                </c:pt>
                <c:pt idx="129">
                  <c:v>71.06170202007431</c:v>
                </c:pt>
                <c:pt idx="130">
                  <c:v>71.62431421131138</c:v>
                </c:pt>
                <c:pt idx="131">
                  <c:v>72.26257173918538</c:v>
                </c:pt>
                <c:pt idx="132">
                  <c:v>72.75856445781607</c:v>
                </c:pt>
                <c:pt idx="133">
                  <c:v>73.26336813895277</c:v>
                </c:pt>
                <c:pt idx="134">
                  <c:v>73.81673956463477</c:v>
                </c:pt>
                <c:pt idx="135">
                  <c:v>74.35334867140288</c:v>
                </c:pt>
                <c:pt idx="136">
                  <c:v>74.88909817207288</c:v>
                </c:pt>
                <c:pt idx="137">
                  <c:v>75.4057214370591</c:v>
                </c:pt>
                <c:pt idx="138">
                  <c:v>75.94147093772908</c:v>
                </c:pt>
                <c:pt idx="139">
                  <c:v>76.46969888504028</c:v>
                </c:pt>
                <c:pt idx="140">
                  <c:v>76.99362880186075</c:v>
                </c:pt>
                <c:pt idx="141">
                  <c:v>77.53346143149693</c:v>
                </c:pt>
                <c:pt idx="142">
                  <c:v>78.02902434707856</c:v>
                </c:pt>
                <c:pt idx="143">
                  <c:v>78.73390134755894</c:v>
                </c:pt>
                <c:pt idx="144">
                  <c:v>79.2958688342224</c:v>
                </c:pt>
                <c:pt idx="145">
                  <c:v>79.8580512224104</c:v>
                </c:pt>
                <c:pt idx="146">
                  <c:v>80.46256921093213</c:v>
                </c:pt>
                <c:pt idx="147">
                  <c:v>80.9220286703916</c:v>
                </c:pt>
                <c:pt idx="148">
                  <c:v>81.39072889540613</c:v>
                </c:pt>
                <c:pt idx="149">
                  <c:v>82.0130837104644</c:v>
                </c:pt>
                <c:pt idx="150">
                  <c:v>82.71817561246931</c:v>
                </c:pt>
                <c:pt idx="151">
                  <c:v>83.20901069451113</c:v>
                </c:pt>
                <c:pt idx="152">
                  <c:v>83.72498925492374</c:v>
                </c:pt>
                <c:pt idx="153">
                  <c:v>84.18595302505496</c:v>
                </c:pt>
                <c:pt idx="154">
                  <c:v>84.66346421257549</c:v>
                </c:pt>
                <c:pt idx="155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outer</c:v>
          </c:tx>
          <c:spPr>
            <a:ln w="25400">
              <a:solidFill>
                <a:srgbClr val="DD2D32"/>
              </a:solidFill>
              <a:prstDash val="solid"/>
            </a:ln>
          </c:spPr>
          <c:marker>
            <c:symbol val="x"/>
            <c:size val="4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'sodium (Na)'!$D$326:$D$481</c:f>
              <c:numCache>
                <c:formatCode>General</c:formatCode>
                <c:ptCount val="156"/>
                <c:pt idx="0">
                  <c:v>30.0</c:v>
                </c:pt>
                <c:pt idx="1">
                  <c:v>40.0</c:v>
                </c:pt>
                <c:pt idx="2">
                  <c:v>20.0</c:v>
                </c:pt>
                <c:pt idx="3">
                  <c:v>15.0</c:v>
                </c:pt>
                <c:pt idx="4">
                  <c:v>32.0</c:v>
                </c:pt>
                <c:pt idx="5">
                  <c:v>18.0</c:v>
                </c:pt>
                <c:pt idx="6">
                  <c:v>14.0</c:v>
                </c:pt>
                <c:pt idx="7">
                  <c:v>13.0</c:v>
                </c:pt>
                <c:pt idx="8">
                  <c:v>11.0</c:v>
                </c:pt>
                <c:pt idx="9">
                  <c:v>13.0</c:v>
                </c:pt>
                <c:pt idx="10">
                  <c:v>10.0</c:v>
                </c:pt>
                <c:pt idx="11">
                  <c:v>12.0</c:v>
                </c:pt>
                <c:pt idx="12">
                  <c:v>11.0</c:v>
                </c:pt>
                <c:pt idx="13">
                  <c:v>17.0</c:v>
                </c:pt>
                <c:pt idx="14">
                  <c:v>33.0</c:v>
                </c:pt>
                <c:pt idx="15">
                  <c:v>57.0</c:v>
                </c:pt>
                <c:pt idx="16">
                  <c:v>15.0</c:v>
                </c:pt>
                <c:pt idx="17">
                  <c:v>8.0</c:v>
                </c:pt>
                <c:pt idx="18">
                  <c:v>12.0</c:v>
                </c:pt>
                <c:pt idx="19">
                  <c:v>13.0</c:v>
                </c:pt>
                <c:pt idx="20">
                  <c:v>10.0</c:v>
                </c:pt>
                <c:pt idx="21">
                  <c:v>13.0</c:v>
                </c:pt>
                <c:pt idx="22">
                  <c:v>17.0</c:v>
                </c:pt>
                <c:pt idx="23">
                  <c:v>15.0</c:v>
                </c:pt>
                <c:pt idx="24">
                  <c:v>8.0</c:v>
                </c:pt>
                <c:pt idx="25">
                  <c:v>7.0</c:v>
                </c:pt>
                <c:pt idx="26">
                  <c:v>5.0</c:v>
                </c:pt>
                <c:pt idx="27">
                  <c:v>5.0</c:v>
                </c:pt>
                <c:pt idx="28">
                  <c:v>6.0</c:v>
                </c:pt>
                <c:pt idx="29">
                  <c:v>10.0</c:v>
                </c:pt>
                <c:pt idx="30">
                  <c:v>15.0</c:v>
                </c:pt>
                <c:pt idx="31">
                  <c:v>13.0</c:v>
                </c:pt>
                <c:pt idx="32">
                  <c:v>15.0</c:v>
                </c:pt>
                <c:pt idx="33">
                  <c:v>10.0</c:v>
                </c:pt>
                <c:pt idx="34">
                  <c:v>12.0</c:v>
                </c:pt>
                <c:pt idx="35">
                  <c:v>13.0</c:v>
                </c:pt>
                <c:pt idx="36">
                  <c:v>11.0</c:v>
                </c:pt>
                <c:pt idx="37">
                  <c:v>10.0</c:v>
                </c:pt>
                <c:pt idx="38">
                  <c:v>10.0</c:v>
                </c:pt>
                <c:pt idx="39">
                  <c:v>17.0</c:v>
                </c:pt>
                <c:pt idx="40">
                  <c:v>20.0</c:v>
                </c:pt>
                <c:pt idx="41">
                  <c:v>23.0</c:v>
                </c:pt>
                <c:pt idx="42">
                  <c:v>19.0</c:v>
                </c:pt>
                <c:pt idx="43">
                  <c:v>17.0</c:v>
                </c:pt>
                <c:pt idx="44">
                  <c:v>16.0</c:v>
                </c:pt>
                <c:pt idx="45">
                  <c:v>18.0</c:v>
                </c:pt>
                <c:pt idx="46">
                  <c:v>26.0</c:v>
                </c:pt>
                <c:pt idx="47">
                  <c:v>42.0</c:v>
                </c:pt>
                <c:pt idx="48">
                  <c:v>31.0</c:v>
                </c:pt>
                <c:pt idx="49">
                  <c:v>26.0</c:v>
                </c:pt>
                <c:pt idx="50">
                  <c:v>22.0</c:v>
                </c:pt>
                <c:pt idx="51">
                  <c:v>15.0</c:v>
                </c:pt>
                <c:pt idx="52">
                  <c:v>18.0</c:v>
                </c:pt>
                <c:pt idx="53">
                  <c:v>19.0</c:v>
                </c:pt>
                <c:pt idx="54">
                  <c:v>18.0</c:v>
                </c:pt>
                <c:pt idx="55">
                  <c:v>16.0</c:v>
                </c:pt>
                <c:pt idx="56">
                  <c:v>15.0</c:v>
                </c:pt>
                <c:pt idx="57">
                  <c:v>16.0</c:v>
                </c:pt>
                <c:pt idx="58">
                  <c:v>15.0</c:v>
                </c:pt>
                <c:pt idx="59">
                  <c:v>12.0</c:v>
                </c:pt>
                <c:pt idx="60">
                  <c:v>11.0</c:v>
                </c:pt>
                <c:pt idx="61">
                  <c:v>11.0</c:v>
                </c:pt>
                <c:pt idx="62">
                  <c:v>10.0</c:v>
                </c:pt>
                <c:pt idx="63">
                  <c:v>9.0</c:v>
                </c:pt>
                <c:pt idx="64">
                  <c:v>8.0</c:v>
                </c:pt>
                <c:pt idx="65">
                  <c:v>6.0</c:v>
                </c:pt>
                <c:pt idx="66">
                  <c:v>4.0</c:v>
                </c:pt>
                <c:pt idx="67">
                  <c:v>4.0</c:v>
                </c:pt>
                <c:pt idx="68">
                  <c:v>11.0</c:v>
                </c:pt>
                <c:pt idx="69">
                  <c:v>13.0</c:v>
                </c:pt>
                <c:pt idx="70">
                  <c:v>16.0</c:v>
                </c:pt>
                <c:pt idx="71">
                  <c:v>14.0</c:v>
                </c:pt>
                <c:pt idx="72">
                  <c:v>13.0</c:v>
                </c:pt>
                <c:pt idx="73">
                  <c:v>17.0</c:v>
                </c:pt>
                <c:pt idx="74">
                  <c:v>15.0</c:v>
                </c:pt>
                <c:pt idx="75">
                  <c:v>13.0</c:v>
                </c:pt>
                <c:pt idx="76">
                  <c:v>11.0</c:v>
                </c:pt>
                <c:pt idx="77">
                  <c:v>8.0</c:v>
                </c:pt>
                <c:pt idx="78">
                  <c:v>6.0</c:v>
                </c:pt>
                <c:pt idx="79">
                  <c:v>9.0</c:v>
                </c:pt>
                <c:pt idx="80">
                  <c:v>7.0</c:v>
                </c:pt>
                <c:pt idx="81">
                  <c:v>5.0</c:v>
                </c:pt>
                <c:pt idx="82">
                  <c:v>5.0</c:v>
                </c:pt>
                <c:pt idx="83">
                  <c:v>20.0</c:v>
                </c:pt>
                <c:pt idx="84">
                  <c:v>9.0</c:v>
                </c:pt>
                <c:pt idx="85">
                  <c:v>17.0</c:v>
                </c:pt>
                <c:pt idx="86">
                  <c:v>10.0</c:v>
                </c:pt>
                <c:pt idx="87">
                  <c:v>13.0</c:v>
                </c:pt>
                <c:pt idx="88">
                  <c:v>6.0</c:v>
                </c:pt>
                <c:pt idx="89">
                  <c:v>9.0</c:v>
                </c:pt>
                <c:pt idx="90">
                  <c:v>12.0</c:v>
                </c:pt>
                <c:pt idx="91">
                  <c:v>11.0</c:v>
                </c:pt>
                <c:pt idx="92">
                  <c:v>15.0</c:v>
                </c:pt>
                <c:pt idx="93">
                  <c:v>14.0</c:v>
                </c:pt>
                <c:pt idx="94">
                  <c:v>11.0</c:v>
                </c:pt>
                <c:pt idx="95">
                  <c:v>10.0</c:v>
                </c:pt>
                <c:pt idx="96">
                  <c:v>8.0</c:v>
                </c:pt>
                <c:pt idx="97">
                  <c:v>7.0</c:v>
                </c:pt>
                <c:pt idx="98">
                  <c:v>9.0</c:v>
                </c:pt>
                <c:pt idx="99">
                  <c:v>7.0</c:v>
                </c:pt>
                <c:pt idx="100">
                  <c:v>5.0</c:v>
                </c:pt>
                <c:pt idx="101">
                  <c:v>4.0</c:v>
                </c:pt>
                <c:pt idx="102">
                  <c:v>6.0</c:v>
                </c:pt>
                <c:pt idx="103">
                  <c:v>7.0</c:v>
                </c:pt>
                <c:pt idx="104">
                  <c:v>6.0</c:v>
                </c:pt>
                <c:pt idx="105">
                  <c:v>9.0</c:v>
                </c:pt>
                <c:pt idx="106">
                  <c:v>8.0</c:v>
                </c:pt>
                <c:pt idx="107">
                  <c:v>12.0</c:v>
                </c:pt>
                <c:pt idx="108">
                  <c:v>20.0</c:v>
                </c:pt>
                <c:pt idx="109">
                  <c:v>21.0</c:v>
                </c:pt>
                <c:pt idx="110">
                  <c:v>19.0</c:v>
                </c:pt>
                <c:pt idx="111">
                  <c:v>25.0</c:v>
                </c:pt>
                <c:pt idx="112">
                  <c:v>22.0</c:v>
                </c:pt>
                <c:pt idx="113">
                  <c:v>27.0</c:v>
                </c:pt>
                <c:pt idx="114">
                  <c:v>26.0</c:v>
                </c:pt>
                <c:pt idx="115">
                  <c:v>25.0</c:v>
                </c:pt>
                <c:pt idx="116">
                  <c:v>15.0</c:v>
                </c:pt>
                <c:pt idx="117">
                  <c:v>13.0</c:v>
                </c:pt>
                <c:pt idx="118">
                  <c:v>12.0</c:v>
                </c:pt>
                <c:pt idx="119">
                  <c:v>12.0</c:v>
                </c:pt>
                <c:pt idx="120">
                  <c:v>15.0</c:v>
                </c:pt>
                <c:pt idx="121">
                  <c:v>16.0</c:v>
                </c:pt>
                <c:pt idx="122">
                  <c:v>20.0</c:v>
                </c:pt>
                <c:pt idx="123">
                  <c:v>16.0</c:v>
                </c:pt>
                <c:pt idx="124">
                  <c:v>14.0</c:v>
                </c:pt>
                <c:pt idx="125">
                  <c:v>13.0</c:v>
                </c:pt>
                <c:pt idx="126">
                  <c:v>18.0</c:v>
                </c:pt>
                <c:pt idx="127">
                  <c:v>15.0</c:v>
                </c:pt>
                <c:pt idx="128">
                  <c:v>8.0</c:v>
                </c:pt>
                <c:pt idx="129">
                  <c:v>8.0</c:v>
                </c:pt>
                <c:pt idx="130">
                  <c:v>105.0</c:v>
                </c:pt>
                <c:pt idx="131">
                  <c:v>38.0</c:v>
                </c:pt>
                <c:pt idx="132">
                  <c:v>10.0</c:v>
                </c:pt>
                <c:pt idx="133">
                  <c:v>9.0</c:v>
                </c:pt>
                <c:pt idx="134">
                  <c:v>6.0</c:v>
                </c:pt>
                <c:pt idx="135">
                  <c:v>5.0</c:v>
                </c:pt>
                <c:pt idx="136">
                  <c:v>6.0</c:v>
                </c:pt>
                <c:pt idx="137">
                  <c:v>5.0</c:v>
                </c:pt>
                <c:pt idx="138">
                  <c:v>4.0</c:v>
                </c:pt>
                <c:pt idx="139">
                  <c:v>5.0</c:v>
                </c:pt>
                <c:pt idx="140">
                  <c:v>6.0</c:v>
                </c:pt>
                <c:pt idx="141">
                  <c:v>17.0</c:v>
                </c:pt>
                <c:pt idx="142">
                  <c:v>31.0</c:v>
                </c:pt>
                <c:pt idx="143">
                  <c:v>83.0</c:v>
                </c:pt>
                <c:pt idx="144">
                  <c:v>97.0</c:v>
                </c:pt>
                <c:pt idx="145">
                  <c:v>79.0</c:v>
                </c:pt>
                <c:pt idx="146">
                  <c:v>201.0</c:v>
                </c:pt>
                <c:pt idx="147">
                  <c:v>192.0</c:v>
                </c:pt>
                <c:pt idx="148">
                  <c:v>127.0</c:v>
                </c:pt>
                <c:pt idx="149">
                  <c:v>72.0</c:v>
                </c:pt>
                <c:pt idx="150">
                  <c:v>95.0</c:v>
                </c:pt>
                <c:pt idx="151">
                  <c:v>18.0</c:v>
                </c:pt>
                <c:pt idx="152">
                  <c:v>15.0</c:v>
                </c:pt>
                <c:pt idx="153">
                  <c:v>23.0</c:v>
                </c:pt>
                <c:pt idx="154">
                  <c:v>39.0</c:v>
                </c:pt>
                <c:pt idx="155">
                  <c:v>60.0</c:v>
                </c:pt>
              </c:numCache>
            </c:numRef>
          </c:xVal>
          <c:yVal>
            <c:numRef>
              <c:f>'sodium (Na)'!$B$326:$B$481</c:f>
              <c:numCache>
                <c:formatCode>0.00</c:formatCode>
                <c:ptCount val="156"/>
                <c:pt idx="0">
                  <c:v>0.462468080802973</c:v>
                </c:pt>
                <c:pt idx="1">
                  <c:v>1.034965742168736</c:v>
                </c:pt>
                <c:pt idx="2">
                  <c:v>1.534396885192021</c:v>
                </c:pt>
                <c:pt idx="3">
                  <c:v>2.023942558086618</c:v>
                </c:pt>
                <c:pt idx="4">
                  <c:v>2.572586150228807</c:v>
                </c:pt>
                <c:pt idx="5">
                  <c:v>3.134553636892272</c:v>
                </c:pt>
                <c:pt idx="6">
                  <c:v>3.696091320506662</c:v>
                </c:pt>
                <c:pt idx="7">
                  <c:v>4.262571739185399</c:v>
                </c:pt>
                <c:pt idx="8">
                  <c:v>4.816158066391931</c:v>
                </c:pt>
                <c:pt idx="9">
                  <c:v>5.382853386595203</c:v>
                </c:pt>
                <c:pt idx="10">
                  <c:v>5.95900437387809</c:v>
                </c:pt>
                <c:pt idx="11">
                  <c:v>6.51731853462443</c:v>
                </c:pt>
                <c:pt idx="12">
                  <c:v>7.183513260688193</c:v>
                </c:pt>
                <c:pt idx="13">
                  <c:v>7.694334184511923</c:v>
                </c:pt>
                <c:pt idx="14">
                  <c:v>8.29949687760726</c:v>
                </c:pt>
                <c:pt idx="15">
                  <c:v>8.906378782898898</c:v>
                </c:pt>
                <c:pt idx="16">
                  <c:v>9.471569792430413</c:v>
                </c:pt>
                <c:pt idx="17">
                  <c:v>10.03869491568276</c:v>
                </c:pt>
                <c:pt idx="18">
                  <c:v>10.599372993199</c:v>
                </c:pt>
                <c:pt idx="19">
                  <c:v>11.16692791950042</c:v>
                </c:pt>
                <c:pt idx="20">
                  <c:v>11.72416757262407</c:v>
                </c:pt>
                <c:pt idx="21">
                  <c:v>12.28248173337042</c:v>
                </c:pt>
                <c:pt idx="22">
                  <c:v>12.86765858468384</c:v>
                </c:pt>
                <c:pt idx="23">
                  <c:v>13.47733420979446</c:v>
                </c:pt>
                <c:pt idx="24">
                  <c:v>14.17275554319521</c:v>
                </c:pt>
                <c:pt idx="25">
                  <c:v>14.75879200060678</c:v>
                </c:pt>
                <c:pt idx="26">
                  <c:v>15.30872500189619</c:v>
                </c:pt>
                <c:pt idx="27">
                  <c:v>15.86832857178975</c:v>
                </c:pt>
                <c:pt idx="28">
                  <c:v>16.37033853310748</c:v>
                </c:pt>
                <c:pt idx="29">
                  <c:v>16.8910449270599</c:v>
                </c:pt>
                <c:pt idx="30">
                  <c:v>17.43517558718682</c:v>
                </c:pt>
                <c:pt idx="31">
                  <c:v>17.95846079943368</c:v>
                </c:pt>
                <c:pt idx="32">
                  <c:v>18.48819305741664</c:v>
                </c:pt>
                <c:pt idx="33">
                  <c:v>19.03382802821531</c:v>
                </c:pt>
                <c:pt idx="34">
                  <c:v>19.58290142340657</c:v>
                </c:pt>
                <c:pt idx="35">
                  <c:v>20.11865092407656</c:v>
                </c:pt>
                <c:pt idx="36">
                  <c:v>20.66664981164514</c:v>
                </c:pt>
                <c:pt idx="37">
                  <c:v>21.21765732055723</c:v>
                </c:pt>
                <c:pt idx="38">
                  <c:v>21.76200288220868</c:v>
                </c:pt>
                <c:pt idx="39">
                  <c:v>22.29216494324072</c:v>
                </c:pt>
                <c:pt idx="40">
                  <c:v>22.82812934543524</c:v>
                </c:pt>
                <c:pt idx="41">
                  <c:v>23.38279018026446</c:v>
                </c:pt>
                <c:pt idx="42">
                  <c:v>23.9217632038025</c:v>
                </c:pt>
                <c:pt idx="43">
                  <c:v>24.45514878770258</c:v>
                </c:pt>
                <c:pt idx="44">
                  <c:v>24.99820494020681</c:v>
                </c:pt>
                <c:pt idx="45">
                  <c:v>25.53330973630319</c:v>
                </c:pt>
                <c:pt idx="46">
                  <c:v>26.08109372234723</c:v>
                </c:pt>
                <c:pt idx="47">
                  <c:v>26.63596945870098</c:v>
                </c:pt>
                <c:pt idx="48">
                  <c:v>27.17042955022375</c:v>
                </c:pt>
                <c:pt idx="49">
                  <c:v>27.69672338381412</c:v>
                </c:pt>
                <c:pt idx="50">
                  <c:v>28.25847596895305</c:v>
                </c:pt>
                <c:pt idx="51">
                  <c:v>28.80840897024246</c:v>
                </c:pt>
                <c:pt idx="52">
                  <c:v>29.35468864561474</c:v>
                </c:pt>
                <c:pt idx="53">
                  <c:v>29.85540919778525</c:v>
                </c:pt>
                <c:pt idx="54">
                  <c:v>30.40340808535383</c:v>
                </c:pt>
                <c:pt idx="55">
                  <c:v>30.95248148054509</c:v>
                </c:pt>
                <c:pt idx="56">
                  <c:v>31.49080979950952</c:v>
                </c:pt>
                <c:pt idx="57">
                  <c:v>32.03558516421005</c:v>
                </c:pt>
                <c:pt idx="58">
                  <c:v>32.5436123682148</c:v>
                </c:pt>
                <c:pt idx="59">
                  <c:v>33.06216974692184</c:v>
                </c:pt>
                <c:pt idx="60">
                  <c:v>33.59469572472378</c:v>
                </c:pt>
                <c:pt idx="61">
                  <c:v>34.12722170252572</c:v>
                </c:pt>
                <c:pt idx="62">
                  <c:v>34.66555002149014</c:v>
                </c:pt>
                <c:pt idx="63">
                  <c:v>35.2075316663717</c:v>
                </c:pt>
                <c:pt idx="64">
                  <c:v>35.7374788258792</c:v>
                </c:pt>
                <c:pt idx="65">
                  <c:v>36.29042044851212</c:v>
                </c:pt>
                <c:pt idx="66">
                  <c:v>36.82488054003488</c:v>
                </c:pt>
                <c:pt idx="67">
                  <c:v>37.35246378277248</c:v>
                </c:pt>
                <c:pt idx="68">
                  <c:v>37.89380072308042</c:v>
                </c:pt>
                <c:pt idx="69">
                  <c:v>38.41730083685181</c:v>
                </c:pt>
                <c:pt idx="70">
                  <c:v>38.9652997244204</c:v>
                </c:pt>
                <c:pt idx="71">
                  <c:v>39.5087856799737</c:v>
                </c:pt>
                <c:pt idx="72">
                  <c:v>40.0539908477233</c:v>
                </c:pt>
                <c:pt idx="73">
                  <c:v>40.58286349960811</c:v>
                </c:pt>
                <c:pt idx="74">
                  <c:v>41.09776755239804</c:v>
                </c:pt>
                <c:pt idx="75">
                  <c:v>41.63523626526432</c:v>
                </c:pt>
                <c:pt idx="76">
                  <c:v>42.27478320228553</c:v>
                </c:pt>
                <c:pt idx="77">
                  <c:v>42.83782519657169</c:v>
                </c:pt>
                <c:pt idx="78">
                  <c:v>43.40731423659392</c:v>
                </c:pt>
                <c:pt idx="79">
                  <c:v>43.95380881349075</c:v>
                </c:pt>
                <c:pt idx="80">
                  <c:v>44.5168508077769</c:v>
                </c:pt>
                <c:pt idx="81">
                  <c:v>45.03605289105755</c:v>
                </c:pt>
                <c:pt idx="82">
                  <c:v>45.57438121002198</c:v>
                </c:pt>
                <c:pt idx="83">
                  <c:v>46.11958637777158</c:v>
                </c:pt>
                <c:pt idx="84">
                  <c:v>46.62696887720273</c:v>
                </c:pt>
                <c:pt idx="85">
                  <c:v>47.1543372184158</c:v>
                </c:pt>
                <c:pt idx="86">
                  <c:v>47.700187090739</c:v>
                </c:pt>
                <c:pt idx="87">
                  <c:v>48.22820013652567</c:v>
                </c:pt>
                <c:pt idx="88">
                  <c:v>48.75986650822946</c:v>
                </c:pt>
                <c:pt idx="89">
                  <c:v>49.30507167597905</c:v>
                </c:pt>
                <c:pt idx="90">
                  <c:v>49.85221095744949</c:v>
                </c:pt>
                <c:pt idx="91">
                  <c:v>50.39892043587084</c:v>
                </c:pt>
                <c:pt idx="92">
                  <c:v>50.96475614997597</c:v>
                </c:pt>
                <c:pt idx="93">
                  <c:v>51.5265087351149</c:v>
                </c:pt>
                <c:pt idx="94">
                  <c:v>52.16304705079259</c:v>
                </c:pt>
                <c:pt idx="95">
                  <c:v>52.67300836851817</c:v>
                </c:pt>
                <c:pt idx="96">
                  <c:v>53.25388718934088</c:v>
                </c:pt>
                <c:pt idx="97">
                  <c:v>53.79651353879603</c:v>
                </c:pt>
                <c:pt idx="98">
                  <c:v>54.34343791874193</c:v>
                </c:pt>
                <c:pt idx="99">
                  <c:v>54.86607842641519</c:v>
                </c:pt>
                <c:pt idx="100">
                  <c:v>55.4166561322782</c:v>
                </c:pt>
                <c:pt idx="101">
                  <c:v>55.94617348873661</c:v>
                </c:pt>
                <c:pt idx="102">
                  <c:v>56.46365635982098</c:v>
                </c:pt>
                <c:pt idx="103">
                  <c:v>56.91774328116703</c:v>
                </c:pt>
                <c:pt idx="104">
                  <c:v>57.43952418274213</c:v>
                </c:pt>
                <c:pt idx="105">
                  <c:v>57.97548858493666</c:v>
                </c:pt>
                <c:pt idx="106">
                  <c:v>58.49017773620204</c:v>
                </c:pt>
                <c:pt idx="107">
                  <c:v>59.00422218289383</c:v>
                </c:pt>
                <c:pt idx="108">
                  <c:v>59.54147599423557</c:v>
                </c:pt>
                <c:pt idx="109">
                  <c:v>60.05057770586301</c:v>
                </c:pt>
                <c:pt idx="110">
                  <c:v>60.59384875989178</c:v>
                </c:pt>
                <c:pt idx="111">
                  <c:v>61.13454099562611</c:v>
                </c:pt>
                <c:pt idx="112">
                  <c:v>61.67222461001693</c:v>
                </c:pt>
                <c:pt idx="113">
                  <c:v>62.30682881197381</c:v>
                </c:pt>
                <c:pt idx="114">
                  <c:v>62.94616084747047</c:v>
                </c:pt>
                <c:pt idx="115">
                  <c:v>63.53176750183298</c:v>
                </c:pt>
                <c:pt idx="116">
                  <c:v>64.15541172603848</c:v>
                </c:pt>
                <c:pt idx="117">
                  <c:v>64.82848330088741</c:v>
                </c:pt>
                <c:pt idx="118">
                  <c:v>65.43558010770359</c:v>
                </c:pt>
                <c:pt idx="119">
                  <c:v>66.02312087578692</c:v>
                </c:pt>
                <c:pt idx="120">
                  <c:v>66.59239501428462</c:v>
                </c:pt>
                <c:pt idx="121">
                  <c:v>67.14189821252496</c:v>
                </c:pt>
                <c:pt idx="122">
                  <c:v>67.69677394887873</c:v>
                </c:pt>
                <c:pt idx="123">
                  <c:v>68.19362627360756</c:v>
                </c:pt>
                <c:pt idx="124">
                  <c:v>68.7244330392132</c:v>
                </c:pt>
                <c:pt idx="125">
                  <c:v>69.29112835941647</c:v>
                </c:pt>
                <c:pt idx="126">
                  <c:v>69.7937830253078</c:v>
                </c:pt>
                <c:pt idx="127">
                  <c:v>70.25474679543902</c:v>
                </c:pt>
                <c:pt idx="128">
                  <c:v>70.70990822440774</c:v>
                </c:pt>
                <c:pt idx="129">
                  <c:v>71.06170202007431</c:v>
                </c:pt>
                <c:pt idx="130">
                  <c:v>71.62431421131138</c:v>
                </c:pt>
                <c:pt idx="131">
                  <c:v>72.26257173918538</c:v>
                </c:pt>
                <c:pt idx="132">
                  <c:v>72.75856445781607</c:v>
                </c:pt>
                <c:pt idx="133">
                  <c:v>73.26336813895277</c:v>
                </c:pt>
                <c:pt idx="134">
                  <c:v>73.81673956463477</c:v>
                </c:pt>
                <c:pt idx="135">
                  <c:v>74.35334867140288</c:v>
                </c:pt>
                <c:pt idx="136">
                  <c:v>74.88909817207288</c:v>
                </c:pt>
                <c:pt idx="137">
                  <c:v>75.4057214370591</c:v>
                </c:pt>
                <c:pt idx="138">
                  <c:v>75.94147093772908</c:v>
                </c:pt>
                <c:pt idx="139">
                  <c:v>76.46969888504028</c:v>
                </c:pt>
                <c:pt idx="140">
                  <c:v>76.99362880186075</c:v>
                </c:pt>
                <c:pt idx="141">
                  <c:v>77.53346143149693</c:v>
                </c:pt>
                <c:pt idx="142">
                  <c:v>78.02902434707856</c:v>
                </c:pt>
                <c:pt idx="143">
                  <c:v>78.73390134755894</c:v>
                </c:pt>
                <c:pt idx="144">
                  <c:v>79.2958688342224</c:v>
                </c:pt>
                <c:pt idx="145">
                  <c:v>79.8580512224104</c:v>
                </c:pt>
                <c:pt idx="146">
                  <c:v>80.46256921093213</c:v>
                </c:pt>
                <c:pt idx="147">
                  <c:v>80.9220286703916</c:v>
                </c:pt>
                <c:pt idx="148">
                  <c:v>81.39072889540613</c:v>
                </c:pt>
                <c:pt idx="149">
                  <c:v>82.0130837104644</c:v>
                </c:pt>
                <c:pt idx="150">
                  <c:v>82.71817561246931</c:v>
                </c:pt>
                <c:pt idx="151">
                  <c:v>83.20901069451113</c:v>
                </c:pt>
                <c:pt idx="152">
                  <c:v>83.72498925492374</c:v>
                </c:pt>
                <c:pt idx="153">
                  <c:v>84.18595302505496</c:v>
                </c:pt>
                <c:pt idx="154">
                  <c:v>84.66346421257549</c:v>
                </c:pt>
                <c:pt idx="155">
                  <c:v>85.0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072656"/>
        <c:axId val="103758256"/>
      </c:scatterChart>
      <c:valAx>
        <c:axId val="103072656"/>
        <c:scaling>
          <c:orientation val="minMax"/>
          <c:max val="100.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[Na] ppb</a:t>
                </a:r>
              </a:p>
            </c:rich>
          </c:tx>
          <c:layout>
            <c:manualLayout>
              <c:xMode val="edge"/>
              <c:yMode val="edge"/>
              <c:x val="0.478918734841689"/>
              <c:y val="0.08285421692230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758256"/>
        <c:crosses val="autoZero"/>
        <c:crossBetween val="midCat"/>
        <c:majorUnit val="20.0"/>
      </c:valAx>
      <c:valAx>
        <c:axId val="103758256"/>
        <c:scaling>
          <c:orientation val="maxMin"/>
          <c:max val="9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depth (cm)</a:t>
                </a:r>
              </a:p>
            </c:rich>
          </c:tx>
          <c:layout>
            <c:manualLayout>
              <c:xMode val="edge"/>
              <c:yMode val="edge"/>
              <c:x val="0.0168781354862288"/>
              <c:y val="0.497125453248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072656"/>
        <c:crosses val="autoZero"/>
        <c:crossBetween val="midCat"/>
        <c:majorUnit val="15.0"/>
        <c:minorUnit val="5.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2640453171202"/>
          <c:y val="0.308294873545431"/>
          <c:w val="0.149794013090136"/>
          <c:h val="0.0751467843976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Balance (OUTER minus INNER) for Na</a:t>
            </a:r>
          </a:p>
        </c:rich>
      </c:tx>
      <c:layout>
        <c:manualLayout>
          <c:xMode val="edge"/>
          <c:yMode val="edge"/>
          <c:x val="0.19326479695656"/>
          <c:y val="0.027889387332559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4050332751971"/>
          <c:y val="0.21514639381368"/>
          <c:w val="0.734855600135544"/>
          <c:h val="0.741059800913788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1FB71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'sodium (Na)'!$G$326:$G$481</c:f>
              <c:numCache>
                <c:formatCode>General</c:formatCode>
                <c:ptCount val="156"/>
                <c:pt idx="0">
                  <c:v>2.0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</c:numCache>
            </c:numRef>
          </c:xVal>
          <c:yVal>
            <c:numRef>
              <c:f>'sodium (Na)'!$A$326:$A$481</c:f>
              <c:numCache>
                <c:formatCode>General</c:formatCode>
                <c:ptCount val="156"/>
                <c:pt idx="0">
                  <c:v>315.0</c:v>
                </c:pt>
                <c:pt idx="1">
                  <c:v>316.0</c:v>
                </c:pt>
                <c:pt idx="2">
                  <c:v>317.0</c:v>
                </c:pt>
                <c:pt idx="3">
                  <c:v>318.0</c:v>
                </c:pt>
                <c:pt idx="4">
                  <c:v>319.0</c:v>
                </c:pt>
                <c:pt idx="5">
                  <c:v>320.0</c:v>
                </c:pt>
                <c:pt idx="6">
                  <c:v>321.0</c:v>
                </c:pt>
                <c:pt idx="7">
                  <c:v>322.0</c:v>
                </c:pt>
                <c:pt idx="8">
                  <c:v>323.0</c:v>
                </c:pt>
                <c:pt idx="9">
                  <c:v>324.0</c:v>
                </c:pt>
                <c:pt idx="10">
                  <c:v>325.0</c:v>
                </c:pt>
                <c:pt idx="11">
                  <c:v>326.0</c:v>
                </c:pt>
                <c:pt idx="12">
                  <c:v>327.0</c:v>
                </c:pt>
                <c:pt idx="13">
                  <c:v>328.0</c:v>
                </c:pt>
                <c:pt idx="14">
                  <c:v>329.0</c:v>
                </c:pt>
                <c:pt idx="15">
                  <c:v>330.0</c:v>
                </c:pt>
                <c:pt idx="16">
                  <c:v>331.0</c:v>
                </c:pt>
                <c:pt idx="17">
                  <c:v>332.0</c:v>
                </c:pt>
                <c:pt idx="18">
                  <c:v>333.0</c:v>
                </c:pt>
                <c:pt idx="19">
                  <c:v>334.0</c:v>
                </c:pt>
                <c:pt idx="20">
                  <c:v>335.0</c:v>
                </c:pt>
                <c:pt idx="21">
                  <c:v>336.0</c:v>
                </c:pt>
                <c:pt idx="22">
                  <c:v>337.0</c:v>
                </c:pt>
                <c:pt idx="23">
                  <c:v>338.0</c:v>
                </c:pt>
                <c:pt idx="24">
                  <c:v>339.0</c:v>
                </c:pt>
                <c:pt idx="25">
                  <c:v>340.0</c:v>
                </c:pt>
                <c:pt idx="26">
                  <c:v>341.0</c:v>
                </c:pt>
                <c:pt idx="27">
                  <c:v>342.0</c:v>
                </c:pt>
                <c:pt idx="28">
                  <c:v>343.0</c:v>
                </c:pt>
                <c:pt idx="29">
                  <c:v>344.0</c:v>
                </c:pt>
                <c:pt idx="30">
                  <c:v>345.0</c:v>
                </c:pt>
                <c:pt idx="31">
                  <c:v>346.0</c:v>
                </c:pt>
                <c:pt idx="32">
                  <c:v>347.0</c:v>
                </c:pt>
                <c:pt idx="33">
                  <c:v>348.0</c:v>
                </c:pt>
                <c:pt idx="34">
                  <c:v>349.0</c:v>
                </c:pt>
                <c:pt idx="35">
                  <c:v>350.0</c:v>
                </c:pt>
                <c:pt idx="36">
                  <c:v>351.0</c:v>
                </c:pt>
                <c:pt idx="37">
                  <c:v>352.0</c:v>
                </c:pt>
                <c:pt idx="38">
                  <c:v>353.0</c:v>
                </c:pt>
                <c:pt idx="39">
                  <c:v>354.0</c:v>
                </c:pt>
                <c:pt idx="40">
                  <c:v>355.0</c:v>
                </c:pt>
                <c:pt idx="41">
                  <c:v>356.0</c:v>
                </c:pt>
                <c:pt idx="42">
                  <c:v>357.0</c:v>
                </c:pt>
                <c:pt idx="43">
                  <c:v>358.0</c:v>
                </c:pt>
                <c:pt idx="44">
                  <c:v>359.0</c:v>
                </c:pt>
                <c:pt idx="45">
                  <c:v>360.0</c:v>
                </c:pt>
                <c:pt idx="46">
                  <c:v>361.0</c:v>
                </c:pt>
                <c:pt idx="47">
                  <c:v>362.0</c:v>
                </c:pt>
                <c:pt idx="48">
                  <c:v>363.0</c:v>
                </c:pt>
                <c:pt idx="49">
                  <c:v>364.0</c:v>
                </c:pt>
                <c:pt idx="50">
                  <c:v>365.0</c:v>
                </c:pt>
                <c:pt idx="51">
                  <c:v>366.0</c:v>
                </c:pt>
                <c:pt idx="52">
                  <c:v>367.0</c:v>
                </c:pt>
                <c:pt idx="53">
                  <c:v>368.0</c:v>
                </c:pt>
                <c:pt idx="54">
                  <c:v>369.0</c:v>
                </c:pt>
                <c:pt idx="55">
                  <c:v>370.0</c:v>
                </c:pt>
                <c:pt idx="56">
                  <c:v>371.0</c:v>
                </c:pt>
                <c:pt idx="57">
                  <c:v>372.0</c:v>
                </c:pt>
                <c:pt idx="58">
                  <c:v>373.0</c:v>
                </c:pt>
                <c:pt idx="59">
                  <c:v>374.0</c:v>
                </c:pt>
                <c:pt idx="60">
                  <c:v>375.0</c:v>
                </c:pt>
                <c:pt idx="61">
                  <c:v>376.0</c:v>
                </c:pt>
                <c:pt idx="62">
                  <c:v>377.0</c:v>
                </c:pt>
                <c:pt idx="63">
                  <c:v>378.0</c:v>
                </c:pt>
                <c:pt idx="64">
                  <c:v>379.0</c:v>
                </c:pt>
                <c:pt idx="65">
                  <c:v>380.0</c:v>
                </c:pt>
                <c:pt idx="66">
                  <c:v>381.0</c:v>
                </c:pt>
                <c:pt idx="67">
                  <c:v>382.0</c:v>
                </c:pt>
                <c:pt idx="68">
                  <c:v>383.0</c:v>
                </c:pt>
                <c:pt idx="69">
                  <c:v>384.0</c:v>
                </c:pt>
                <c:pt idx="70">
                  <c:v>385.0</c:v>
                </c:pt>
                <c:pt idx="71">
                  <c:v>386.0</c:v>
                </c:pt>
                <c:pt idx="72">
                  <c:v>387.0</c:v>
                </c:pt>
                <c:pt idx="73">
                  <c:v>388.0</c:v>
                </c:pt>
                <c:pt idx="74">
                  <c:v>389.0</c:v>
                </c:pt>
                <c:pt idx="75">
                  <c:v>390.0</c:v>
                </c:pt>
                <c:pt idx="76">
                  <c:v>391.0</c:v>
                </c:pt>
                <c:pt idx="77">
                  <c:v>392.0</c:v>
                </c:pt>
                <c:pt idx="78">
                  <c:v>393.0</c:v>
                </c:pt>
                <c:pt idx="79">
                  <c:v>394.0</c:v>
                </c:pt>
                <c:pt idx="80">
                  <c:v>395.0</c:v>
                </c:pt>
                <c:pt idx="81">
                  <c:v>396.0</c:v>
                </c:pt>
                <c:pt idx="82">
                  <c:v>397.0</c:v>
                </c:pt>
                <c:pt idx="83">
                  <c:v>398.0</c:v>
                </c:pt>
                <c:pt idx="84">
                  <c:v>399.0</c:v>
                </c:pt>
                <c:pt idx="85">
                  <c:v>400.0</c:v>
                </c:pt>
                <c:pt idx="86">
                  <c:v>401.0</c:v>
                </c:pt>
                <c:pt idx="87">
                  <c:v>402.0</c:v>
                </c:pt>
                <c:pt idx="88">
                  <c:v>403.0</c:v>
                </c:pt>
                <c:pt idx="89">
                  <c:v>404.0</c:v>
                </c:pt>
                <c:pt idx="90">
                  <c:v>405.0</c:v>
                </c:pt>
                <c:pt idx="91">
                  <c:v>406.0</c:v>
                </c:pt>
                <c:pt idx="92">
                  <c:v>407.0</c:v>
                </c:pt>
                <c:pt idx="93">
                  <c:v>408.0</c:v>
                </c:pt>
                <c:pt idx="94">
                  <c:v>409.0</c:v>
                </c:pt>
                <c:pt idx="95">
                  <c:v>410.0</c:v>
                </c:pt>
                <c:pt idx="96">
                  <c:v>411.0</c:v>
                </c:pt>
                <c:pt idx="97">
                  <c:v>412.0</c:v>
                </c:pt>
                <c:pt idx="98">
                  <c:v>413.0</c:v>
                </c:pt>
                <c:pt idx="99">
                  <c:v>414.0</c:v>
                </c:pt>
                <c:pt idx="100">
                  <c:v>415.0</c:v>
                </c:pt>
                <c:pt idx="101">
                  <c:v>416.0</c:v>
                </c:pt>
                <c:pt idx="102">
                  <c:v>417.0</c:v>
                </c:pt>
                <c:pt idx="103">
                  <c:v>418.0</c:v>
                </c:pt>
                <c:pt idx="104">
                  <c:v>419.0</c:v>
                </c:pt>
                <c:pt idx="105">
                  <c:v>420.0</c:v>
                </c:pt>
                <c:pt idx="106">
                  <c:v>421.0</c:v>
                </c:pt>
                <c:pt idx="107">
                  <c:v>422.0</c:v>
                </c:pt>
                <c:pt idx="108">
                  <c:v>423.0</c:v>
                </c:pt>
                <c:pt idx="109">
                  <c:v>424.0</c:v>
                </c:pt>
                <c:pt idx="110">
                  <c:v>425.0</c:v>
                </c:pt>
                <c:pt idx="111">
                  <c:v>426.0</c:v>
                </c:pt>
                <c:pt idx="112">
                  <c:v>427.0</c:v>
                </c:pt>
                <c:pt idx="113">
                  <c:v>428.0</c:v>
                </c:pt>
                <c:pt idx="114">
                  <c:v>429.0</c:v>
                </c:pt>
                <c:pt idx="115">
                  <c:v>430.0</c:v>
                </c:pt>
                <c:pt idx="116">
                  <c:v>431.0</c:v>
                </c:pt>
                <c:pt idx="117">
                  <c:v>432.0</c:v>
                </c:pt>
                <c:pt idx="118">
                  <c:v>433.0</c:v>
                </c:pt>
                <c:pt idx="119">
                  <c:v>434.0</c:v>
                </c:pt>
                <c:pt idx="120">
                  <c:v>435.0</c:v>
                </c:pt>
                <c:pt idx="121">
                  <c:v>436.0</c:v>
                </c:pt>
                <c:pt idx="122">
                  <c:v>437.0</c:v>
                </c:pt>
                <c:pt idx="123">
                  <c:v>438.0</c:v>
                </c:pt>
                <c:pt idx="124">
                  <c:v>439.0</c:v>
                </c:pt>
                <c:pt idx="125">
                  <c:v>440.0</c:v>
                </c:pt>
                <c:pt idx="126">
                  <c:v>441.0</c:v>
                </c:pt>
                <c:pt idx="127">
                  <c:v>442.0</c:v>
                </c:pt>
                <c:pt idx="128">
                  <c:v>443.0</c:v>
                </c:pt>
                <c:pt idx="129">
                  <c:v>444.0</c:v>
                </c:pt>
                <c:pt idx="130">
                  <c:v>445.0</c:v>
                </c:pt>
                <c:pt idx="131">
                  <c:v>446.0</c:v>
                </c:pt>
                <c:pt idx="132">
                  <c:v>447.0</c:v>
                </c:pt>
                <c:pt idx="133">
                  <c:v>448.0</c:v>
                </c:pt>
                <c:pt idx="134">
                  <c:v>449.0</c:v>
                </c:pt>
                <c:pt idx="135">
                  <c:v>450.0</c:v>
                </c:pt>
                <c:pt idx="136">
                  <c:v>451.0</c:v>
                </c:pt>
                <c:pt idx="137">
                  <c:v>452.0</c:v>
                </c:pt>
                <c:pt idx="138">
                  <c:v>453.0</c:v>
                </c:pt>
                <c:pt idx="139">
                  <c:v>454.0</c:v>
                </c:pt>
                <c:pt idx="140">
                  <c:v>455.0</c:v>
                </c:pt>
                <c:pt idx="141">
                  <c:v>456.0</c:v>
                </c:pt>
                <c:pt idx="142">
                  <c:v>457.0</c:v>
                </c:pt>
                <c:pt idx="143">
                  <c:v>458.0</c:v>
                </c:pt>
                <c:pt idx="144">
                  <c:v>459.0</c:v>
                </c:pt>
                <c:pt idx="145">
                  <c:v>460.0</c:v>
                </c:pt>
                <c:pt idx="146">
                  <c:v>461.0</c:v>
                </c:pt>
                <c:pt idx="147">
                  <c:v>462.0</c:v>
                </c:pt>
                <c:pt idx="148">
                  <c:v>463.0</c:v>
                </c:pt>
                <c:pt idx="149">
                  <c:v>464.0</c:v>
                </c:pt>
                <c:pt idx="150">
                  <c:v>465.0</c:v>
                </c:pt>
                <c:pt idx="151">
                  <c:v>466.0</c:v>
                </c:pt>
                <c:pt idx="152">
                  <c:v>467.0</c:v>
                </c:pt>
                <c:pt idx="153">
                  <c:v>468.0</c:v>
                </c:pt>
                <c:pt idx="154">
                  <c:v>469.0</c:v>
                </c:pt>
                <c:pt idx="155">
                  <c:v>470.0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32784"/>
        <c:axId val="103478976"/>
      </c:scatterChart>
      <c:valAx>
        <c:axId val="10283278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(OUTER - INNER) cumulative</a:t>
                </a:r>
              </a:p>
            </c:rich>
          </c:tx>
          <c:layout>
            <c:manualLayout>
              <c:xMode val="edge"/>
              <c:yMode val="edge"/>
              <c:x val="0.341584181190834"/>
              <c:y val="0.1115573924773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78976"/>
        <c:crosses val="autoZero"/>
        <c:crossBetween val="midCat"/>
      </c:valAx>
      <c:valAx>
        <c:axId val="103478976"/>
        <c:scaling>
          <c:orientation val="maxMin"/>
          <c:max val="470.0"/>
          <c:min val="31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</a:t>
                </a:r>
              </a:p>
            </c:rich>
          </c:tx>
          <c:layout>
            <c:manualLayout>
              <c:xMode val="edge"/>
              <c:yMode val="edge"/>
              <c:x val="0.029214367866938"/>
              <c:y val="0.5079845970448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32784"/>
        <c:crosses val="autoZero"/>
        <c:crossBetween val="midCat"/>
        <c:majorUnit val="2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Relationship Id="rId2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Relationship Id="rId3" Type="http://schemas.openxmlformats.org/officeDocument/2006/relationships/chart" Target="../charts/chart1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Relationship Id="rId2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2</xdr:row>
      <xdr:rowOff>63500</xdr:rowOff>
    </xdr:from>
    <xdr:to>
      <xdr:col>12</xdr:col>
      <xdr:colOff>127000</xdr:colOff>
      <xdr:row>29</xdr:row>
      <xdr:rowOff>25400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406400</xdr:colOff>
      <xdr:row>30</xdr:row>
      <xdr:rowOff>63500</xdr:rowOff>
    </xdr:from>
    <xdr:to>
      <xdr:col>12</xdr:col>
      <xdr:colOff>88900</xdr:colOff>
      <xdr:row>57</xdr:row>
      <xdr:rowOff>25400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660400</xdr:colOff>
      <xdr:row>60</xdr:row>
      <xdr:rowOff>12700</xdr:rowOff>
    </xdr:from>
    <xdr:to>
      <xdr:col>12</xdr:col>
      <xdr:colOff>355600</xdr:colOff>
      <xdr:row>86</xdr:row>
      <xdr:rowOff>139700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1</xdr:row>
      <xdr:rowOff>152400</xdr:rowOff>
    </xdr:from>
    <xdr:to>
      <xdr:col>15</xdr:col>
      <xdr:colOff>215900</xdr:colOff>
      <xdr:row>41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161</xdr:row>
      <xdr:rowOff>139700</xdr:rowOff>
    </xdr:from>
    <xdr:to>
      <xdr:col>16</xdr:col>
      <xdr:colOff>63500</xdr:colOff>
      <xdr:row>201</xdr:row>
      <xdr:rowOff>114300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25400</xdr:colOff>
      <xdr:row>3</xdr:row>
      <xdr:rowOff>25400</xdr:rowOff>
    </xdr:from>
    <xdr:to>
      <xdr:col>24</xdr:col>
      <xdr:colOff>266700</xdr:colOff>
      <xdr:row>41</xdr:row>
      <xdr:rowOff>101600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162</xdr:row>
      <xdr:rowOff>0</xdr:rowOff>
    </xdr:from>
    <xdr:to>
      <xdr:col>25</xdr:col>
      <xdr:colOff>254000</xdr:colOff>
      <xdr:row>200</xdr:row>
      <xdr:rowOff>101600</xdr:rowOff>
    </xdr:to>
    <xdr:graphicFrame macro="">
      <xdr:nvGraphicFramePr>
        <xdr:cNvPr id="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324</xdr:row>
      <xdr:rowOff>0</xdr:rowOff>
    </xdr:from>
    <xdr:to>
      <xdr:col>17</xdr:col>
      <xdr:colOff>76200</xdr:colOff>
      <xdr:row>363</xdr:row>
      <xdr:rowOff>152400</xdr:rowOff>
    </xdr:to>
    <xdr:graphicFrame macro="">
      <xdr:nvGraphicFramePr>
        <xdr:cNvPr id="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324</xdr:row>
      <xdr:rowOff>0</xdr:rowOff>
    </xdr:from>
    <xdr:to>
      <xdr:col>26</xdr:col>
      <xdr:colOff>266700</xdr:colOff>
      <xdr:row>362</xdr:row>
      <xdr:rowOff>101600</xdr:rowOff>
    </xdr:to>
    <xdr:graphicFrame macro="">
      <xdr:nvGraphicFramePr>
        <xdr:cNvPr id="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584200</xdr:colOff>
      <xdr:row>12</xdr:row>
      <xdr:rowOff>50800</xdr:rowOff>
    </xdr:from>
    <xdr:to>
      <xdr:col>13</xdr:col>
      <xdr:colOff>368300</xdr:colOff>
      <xdr:row>34</xdr:row>
      <xdr:rowOff>50800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520700</xdr:colOff>
      <xdr:row>0</xdr:row>
      <xdr:rowOff>38100</xdr:rowOff>
    </xdr:from>
    <xdr:to>
      <xdr:col>19</xdr:col>
      <xdr:colOff>292100</xdr:colOff>
      <xdr:row>21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25400</xdr:colOff>
      <xdr:row>32</xdr:row>
      <xdr:rowOff>25400</xdr:rowOff>
    </xdr:from>
    <xdr:to>
      <xdr:col>19</xdr:col>
      <xdr:colOff>482600</xdr:colOff>
      <xdr:row>53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4</xdr:row>
      <xdr:rowOff>0</xdr:rowOff>
    </xdr:from>
    <xdr:to>
      <xdr:col>12</xdr:col>
      <xdr:colOff>419100</xdr:colOff>
      <xdr:row>30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161</xdr:row>
      <xdr:rowOff>0</xdr:rowOff>
    </xdr:from>
    <xdr:to>
      <xdr:col>13</xdr:col>
      <xdr:colOff>457200</xdr:colOff>
      <xdr:row>187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324</xdr:row>
      <xdr:rowOff>0</xdr:rowOff>
    </xdr:from>
    <xdr:to>
      <xdr:col>12</xdr:col>
      <xdr:colOff>469900</xdr:colOff>
      <xdr:row>350</xdr:row>
      <xdr:rowOff>101600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4</xdr:row>
      <xdr:rowOff>0</xdr:rowOff>
    </xdr:from>
    <xdr:to>
      <xdr:col>12</xdr:col>
      <xdr:colOff>419100</xdr:colOff>
      <xdr:row>30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161</xdr:row>
      <xdr:rowOff>0</xdr:rowOff>
    </xdr:from>
    <xdr:to>
      <xdr:col>13</xdr:col>
      <xdr:colOff>457200</xdr:colOff>
      <xdr:row>187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324</xdr:row>
      <xdr:rowOff>0</xdr:rowOff>
    </xdr:from>
    <xdr:to>
      <xdr:col>12</xdr:col>
      <xdr:colOff>469900</xdr:colOff>
      <xdr:row>350</xdr:row>
      <xdr:rowOff>101600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4</xdr:row>
      <xdr:rowOff>50800</xdr:rowOff>
    </xdr:from>
    <xdr:to>
      <xdr:col>21</xdr:col>
      <xdr:colOff>533400</xdr:colOff>
      <xdr:row>40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215900</xdr:colOff>
      <xdr:row>104</xdr:row>
      <xdr:rowOff>0</xdr:rowOff>
    </xdr:from>
    <xdr:to>
      <xdr:col>24</xdr:col>
      <xdr:colOff>0</xdr:colOff>
      <xdr:row>121</xdr:row>
      <xdr:rowOff>101600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6"/>
  <sheetViews>
    <sheetView workbookViewId="0">
      <selection activeCell="A14" sqref="A14"/>
    </sheetView>
  </sheetViews>
  <sheetFormatPr baseColWidth="10" defaultRowHeight="16" x14ac:dyDescent="0.2"/>
  <sheetData>
    <row r="1" spans="1:1" x14ac:dyDescent="0.2">
      <c r="A1" t="s">
        <v>0</v>
      </c>
    </row>
    <row r="2" spans="1:1" x14ac:dyDescent="0.2">
      <c r="A2" t="s">
        <v>1</v>
      </c>
    </row>
    <row r="4" spans="1:1" x14ac:dyDescent="0.2">
      <c r="A4" t="s">
        <v>2</v>
      </c>
    </row>
    <row r="5" spans="1:1" x14ac:dyDescent="0.2">
      <c r="A5" t="s">
        <v>3</v>
      </c>
    </row>
    <row r="6" spans="1:1" x14ac:dyDescent="0.2">
      <c r="A6" t="s">
        <v>4</v>
      </c>
    </row>
    <row r="7" spans="1:1" x14ac:dyDescent="0.2">
      <c r="A7" t="s">
        <v>5</v>
      </c>
    </row>
    <row r="8" spans="1:1" x14ac:dyDescent="0.2">
      <c r="A8" t="s">
        <v>6</v>
      </c>
    </row>
    <row r="9" spans="1:1" x14ac:dyDescent="0.2">
      <c r="A9" t="s">
        <v>7</v>
      </c>
    </row>
    <row r="10" spans="1:1" x14ac:dyDescent="0.2">
      <c r="A10" t="s">
        <v>8</v>
      </c>
    </row>
    <row r="11" spans="1:1" x14ac:dyDescent="0.2">
      <c r="A11" t="s">
        <v>9</v>
      </c>
    </row>
    <row r="12" spans="1:1" x14ac:dyDescent="0.2">
      <c r="A12" t="s">
        <v>10</v>
      </c>
    </row>
    <row r="13" spans="1:1" x14ac:dyDescent="0.2">
      <c r="A13" t="s">
        <v>11</v>
      </c>
    </row>
    <row r="14" spans="1:1" x14ac:dyDescent="0.2">
      <c r="A14" t="s">
        <v>12</v>
      </c>
    </row>
    <row r="15" spans="1:1" x14ac:dyDescent="0.2">
      <c r="A15" t="s">
        <v>13</v>
      </c>
    </row>
    <row r="16" spans="1:1" x14ac:dyDescent="0.2">
      <c r="A16" t="s">
        <v>14</v>
      </c>
    </row>
    <row r="18" spans="1:6" x14ac:dyDescent="0.2">
      <c r="A18" t="s">
        <v>15</v>
      </c>
    </row>
    <row r="19" spans="1:6" x14ac:dyDescent="0.2">
      <c r="A19">
        <v>1</v>
      </c>
      <c r="B19">
        <v>1</v>
      </c>
      <c r="C19">
        <v>2.46</v>
      </c>
      <c r="D19">
        <v>0.62929999999999997</v>
      </c>
      <c r="E19">
        <v>0.59</v>
      </c>
    </row>
    <row r="20" spans="1:6" x14ac:dyDescent="0.2">
      <c r="A20">
        <v>2</v>
      </c>
      <c r="B20">
        <v>2</v>
      </c>
      <c r="C20">
        <v>3.46</v>
      </c>
      <c r="D20">
        <v>0.87909999999999999</v>
      </c>
      <c r="E20">
        <v>1</v>
      </c>
    </row>
    <row r="21" spans="1:6" x14ac:dyDescent="0.2">
      <c r="A21">
        <v>3</v>
      </c>
      <c r="B21">
        <v>3</v>
      </c>
      <c r="C21">
        <v>4.46</v>
      </c>
      <c r="D21">
        <v>1.0789</v>
      </c>
      <c r="E21">
        <v>1</v>
      </c>
    </row>
    <row r="22" spans="1:6" x14ac:dyDescent="0.2">
      <c r="A22">
        <v>4</v>
      </c>
      <c r="B22">
        <v>4</v>
      </c>
      <c r="C22">
        <v>5.46</v>
      </c>
      <c r="D22">
        <v>0.51949999999999996</v>
      </c>
      <c r="E22">
        <v>1</v>
      </c>
    </row>
    <row r="23" spans="1:6" x14ac:dyDescent="0.2">
      <c r="A23">
        <v>5</v>
      </c>
      <c r="B23">
        <v>5</v>
      </c>
      <c r="C23">
        <v>6.46</v>
      </c>
      <c r="D23">
        <v>1.3985000000000001</v>
      </c>
      <c r="E23">
        <v>1</v>
      </c>
      <c r="F23" t="s">
        <v>29</v>
      </c>
    </row>
    <row r="24" spans="1:6" x14ac:dyDescent="0.2">
      <c r="A24">
        <v>6</v>
      </c>
      <c r="B24">
        <v>6</v>
      </c>
      <c r="C24">
        <v>7.46</v>
      </c>
      <c r="D24">
        <v>0.67930000000000001</v>
      </c>
      <c r="E24">
        <v>1</v>
      </c>
    </row>
    <row r="25" spans="1:6" x14ac:dyDescent="0.2">
      <c r="A25">
        <v>7</v>
      </c>
      <c r="B25">
        <v>7.09</v>
      </c>
      <c r="C25">
        <v>8.5500000000000007</v>
      </c>
      <c r="D25">
        <v>1.4484999999999999</v>
      </c>
      <c r="E25">
        <v>1.0900000000000001</v>
      </c>
      <c r="F25" t="s">
        <v>30</v>
      </c>
    </row>
    <row r="26" spans="1:6" x14ac:dyDescent="0.2">
      <c r="A26">
        <v>8</v>
      </c>
      <c r="B26">
        <v>8</v>
      </c>
      <c r="C26">
        <v>9.4600000000000009</v>
      </c>
      <c r="D26">
        <v>0.79920000000000002</v>
      </c>
      <c r="E26">
        <v>0.91</v>
      </c>
    </row>
    <row r="27" spans="1:6" x14ac:dyDescent="0.2">
      <c r="A27">
        <v>9</v>
      </c>
      <c r="B27">
        <v>9</v>
      </c>
      <c r="C27">
        <v>10.46</v>
      </c>
      <c r="D27">
        <v>1.0888</v>
      </c>
      <c r="E27">
        <v>1</v>
      </c>
    </row>
    <row r="28" spans="1:6" x14ac:dyDescent="0.2">
      <c r="A28">
        <v>10</v>
      </c>
      <c r="B28">
        <v>10</v>
      </c>
      <c r="C28">
        <v>11.46</v>
      </c>
      <c r="D28">
        <v>1.0088999999999999</v>
      </c>
      <c r="E28">
        <v>1</v>
      </c>
    </row>
    <row r="29" spans="1:6" x14ac:dyDescent="0.2">
      <c r="A29">
        <v>11</v>
      </c>
      <c r="B29">
        <v>11</v>
      </c>
      <c r="C29">
        <v>12.46</v>
      </c>
      <c r="D29">
        <v>0.83909999999999996</v>
      </c>
      <c r="E29">
        <v>1</v>
      </c>
    </row>
    <row r="30" spans="1:6" x14ac:dyDescent="0.2">
      <c r="A30">
        <v>12</v>
      </c>
      <c r="B30">
        <v>12</v>
      </c>
      <c r="C30">
        <v>13.46</v>
      </c>
      <c r="D30">
        <v>1.0589</v>
      </c>
      <c r="E30">
        <v>1</v>
      </c>
    </row>
    <row r="31" spans="1:6" x14ac:dyDescent="0.2">
      <c r="A31">
        <v>13</v>
      </c>
      <c r="B31">
        <v>13</v>
      </c>
      <c r="C31">
        <v>14.46</v>
      </c>
      <c r="D31">
        <v>1.0888</v>
      </c>
      <c r="E31">
        <v>1</v>
      </c>
    </row>
    <row r="32" spans="1:6" x14ac:dyDescent="0.2">
      <c r="A32">
        <v>14</v>
      </c>
      <c r="B32">
        <v>14</v>
      </c>
      <c r="C32">
        <v>15.46</v>
      </c>
      <c r="D32">
        <v>0.99890000000000001</v>
      </c>
      <c r="E32">
        <v>1</v>
      </c>
    </row>
    <row r="33" spans="1:6" x14ac:dyDescent="0.2">
      <c r="A33">
        <v>15</v>
      </c>
      <c r="B33">
        <v>15</v>
      </c>
      <c r="C33">
        <v>16.46</v>
      </c>
      <c r="D33">
        <v>0.8891</v>
      </c>
      <c r="E33">
        <v>1</v>
      </c>
    </row>
    <row r="34" spans="1:6" x14ac:dyDescent="0.2">
      <c r="A34">
        <v>16</v>
      </c>
      <c r="B34">
        <v>16</v>
      </c>
      <c r="C34">
        <v>17.46</v>
      </c>
      <c r="D34">
        <v>0.96899999999999997</v>
      </c>
      <c r="E34">
        <v>1</v>
      </c>
    </row>
    <row r="35" spans="1:6" x14ac:dyDescent="0.2">
      <c r="A35">
        <v>17</v>
      </c>
      <c r="B35">
        <v>17</v>
      </c>
      <c r="C35">
        <v>18.46</v>
      </c>
      <c r="D35">
        <v>0.5494</v>
      </c>
      <c r="E35">
        <v>1</v>
      </c>
    </row>
    <row r="36" spans="1:6" x14ac:dyDescent="0.2">
      <c r="A36">
        <v>18</v>
      </c>
      <c r="B36">
        <v>17.86</v>
      </c>
      <c r="C36">
        <v>19.32</v>
      </c>
      <c r="D36">
        <v>1.2087000000000001</v>
      </c>
      <c r="E36">
        <v>0.86</v>
      </c>
      <c r="F36" t="s">
        <v>31</v>
      </c>
    </row>
    <row r="37" spans="1:6" x14ac:dyDescent="0.2">
      <c r="A37">
        <v>19</v>
      </c>
      <c r="B37">
        <v>18.91</v>
      </c>
      <c r="C37">
        <v>20.37</v>
      </c>
      <c r="D37">
        <v>0</v>
      </c>
      <c r="E37">
        <v>1.05</v>
      </c>
    </row>
    <row r="38" spans="1:6" x14ac:dyDescent="0.2">
      <c r="A38">
        <v>20</v>
      </c>
      <c r="B38">
        <v>19.34</v>
      </c>
      <c r="C38">
        <v>20.8</v>
      </c>
      <c r="D38">
        <v>1.7981</v>
      </c>
      <c r="E38">
        <v>0.43</v>
      </c>
      <c r="F38" t="s">
        <v>32</v>
      </c>
    </row>
    <row r="39" spans="1:6" x14ac:dyDescent="0.2">
      <c r="A39">
        <v>21</v>
      </c>
      <c r="B39">
        <v>20.41</v>
      </c>
      <c r="C39">
        <v>21.87</v>
      </c>
      <c r="D39">
        <v>1.0158</v>
      </c>
      <c r="E39">
        <v>1.07</v>
      </c>
    </row>
    <row r="40" spans="1:6" x14ac:dyDescent="0.2">
      <c r="A40">
        <v>22</v>
      </c>
      <c r="B40">
        <v>21.42</v>
      </c>
      <c r="C40">
        <v>22.88</v>
      </c>
      <c r="D40">
        <v>0</v>
      </c>
      <c r="E40">
        <v>1.01</v>
      </c>
    </row>
    <row r="41" spans="1:6" x14ac:dyDescent="0.2">
      <c r="A41">
        <v>23</v>
      </c>
      <c r="B41">
        <v>21.54</v>
      </c>
      <c r="C41">
        <v>23</v>
      </c>
      <c r="D41">
        <v>1.0661</v>
      </c>
      <c r="E41">
        <v>0.12</v>
      </c>
    </row>
    <row r="42" spans="1:6" x14ac:dyDescent="0.2">
      <c r="A42">
        <v>24</v>
      </c>
      <c r="B42">
        <v>22.61</v>
      </c>
      <c r="C42">
        <v>24.07</v>
      </c>
      <c r="D42">
        <v>1.0661</v>
      </c>
      <c r="E42">
        <v>1.07</v>
      </c>
    </row>
    <row r="43" spans="1:6" x14ac:dyDescent="0.2">
      <c r="A43">
        <v>25</v>
      </c>
      <c r="B43">
        <v>23.67</v>
      </c>
      <c r="C43">
        <v>25.13</v>
      </c>
      <c r="D43">
        <v>1.0762</v>
      </c>
      <c r="E43">
        <v>1.06</v>
      </c>
    </row>
    <row r="44" spans="1:6" x14ac:dyDescent="0.2">
      <c r="A44">
        <v>26</v>
      </c>
      <c r="B44">
        <v>24.66</v>
      </c>
      <c r="C44">
        <v>26.12</v>
      </c>
      <c r="D44">
        <v>0.99570000000000003</v>
      </c>
      <c r="E44">
        <v>0.99</v>
      </c>
    </row>
    <row r="45" spans="1:6" x14ac:dyDescent="0.2">
      <c r="A45">
        <v>27</v>
      </c>
      <c r="B45">
        <v>25.7</v>
      </c>
      <c r="C45">
        <v>27.16</v>
      </c>
      <c r="D45">
        <v>1.1063000000000001</v>
      </c>
      <c r="E45">
        <v>1.04</v>
      </c>
    </row>
    <row r="46" spans="1:6" x14ac:dyDescent="0.2">
      <c r="A46">
        <v>28</v>
      </c>
      <c r="B46">
        <v>26.59</v>
      </c>
      <c r="C46">
        <v>28.05</v>
      </c>
      <c r="D46">
        <v>0.8851</v>
      </c>
      <c r="E46">
        <v>0.89</v>
      </c>
    </row>
    <row r="47" spans="1:6" x14ac:dyDescent="0.2">
      <c r="A47">
        <v>29</v>
      </c>
      <c r="B47">
        <v>27.64</v>
      </c>
      <c r="C47">
        <v>29.1</v>
      </c>
      <c r="D47">
        <v>0.97560000000000002</v>
      </c>
      <c r="E47">
        <v>1.05</v>
      </c>
    </row>
    <row r="48" spans="1:6" x14ac:dyDescent="0.2">
      <c r="A48">
        <v>30</v>
      </c>
      <c r="B48">
        <v>28.67</v>
      </c>
      <c r="C48">
        <v>30.13</v>
      </c>
      <c r="D48">
        <v>1.056</v>
      </c>
      <c r="E48">
        <v>1.03</v>
      </c>
    </row>
    <row r="49" spans="1:5" x14ac:dyDescent="0.2">
      <c r="A49">
        <v>31</v>
      </c>
      <c r="B49">
        <v>29.73</v>
      </c>
      <c r="C49">
        <v>31.19</v>
      </c>
      <c r="D49">
        <v>1.1164000000000001</v>
      </c>
      <c r="E49">
        <v>1.06</v>
      </c>
    </row>
    <row r="50" spans="1:5" x14ac:dyDescent="0.2">
      <c r="A50">
        <v>32</v>
      </c>
      <c r="B50">
        <v>30.79</v>
      </c>
      <c r="C50">
        <v>32.25</v>
      </c>
      <c r="D50">
        <v>1.0661</v>
      </c>
      <c r="E50">
        <v>1.06</v>
      </c>
    </row>
    <row r="51" spans="1:5" x14ac:dyDescent="0.2">
      <c r="A51">
        <v>33</v>
      </c>
      <c r="B51">
        <v>31.86</v>
      </c>
      <c r="C51">
        <v>33.32</v>
      </c>
      <c r="D51">
        <v>0.99570000000000003</v>
      </c>
      <c r="E51">
        <v>1.07</v>
      </c>
    </row>
    <row r="52" spans="1:5" x14ac:dyDescent="0.2">
      <c r="A52">
        <v>34</v>
      </c>
      <c r="B52">
        <v>32.869999999999997</v>
      </c>
      <c r="C52">
        <v>34.33</v>
      </c>
      <c r="D52">
        <v>1.0058</v>
      </c>
      <c r="E52">
        <v>1.01</v>
      </c>
    </row>
    <row r="53" spans="1:5" x14ac:dyDescent="0.2">
      <c r="A53">
        <v>35</v>
      </c>
      <c r="B53">
        <v>33.79</v>
      </c>
      <c r="C53">
        <v>35.25</v>
      </c>
      <c r="D53">
        <v>0.96550000000000002</v>
      </c>
      <c r="E53">
        <v>0.92</v>
      </c>
    </row>
    <row r="54" spans="1:5" x14ac:dyDescent="0.2">
      <c r="A54">
        <v>36</v>
      </c>
      <c r="B54">
        <v>34.82</v>
      </c>
      <c r="C54">
        <v>36.28</v>
      </c>
      <c r="D54">
        <v>1.0963000000000001</v>
      </c>
      <c r="E54">
        <v>1.03</v>
      </c>
    </row>
    <row r="55" spans="1:5" x14ac:dyDescent="0.2">
      <c r="A55">
        <v>37</v>
      </c>
      <c r="B55">
        <v>35.74</v>
      </c>
      <c r="C55">
        <v>37.200000000000003</v>
      </c>
      <c r="D55">
        <v>0.9052</v>
      </c>
      <c r="E55">
        <v>0.92</v>
      </c>
    </row>
    <row r="56" spans="1:5" x14ac:dyDescent="0.2">
      <c r="A56">
        <v>38</v>
      </c>
      <c r="B56">
        <v>36.799999999999997</v>
      </c>
      <c r="C56">
        <v>38.26</v>
      </c>
      <c r="D56">
        <v>1.0661</v>
      </c>
      <c r="E56">
        <v>1.06</v>
      </c>
    </row>
    <row r="57" spans="1:5" x14ac:dyDescent="0.2">
      <c r="A57">
        <v>39</v>
      </c>
      <c r="B57">
        <v>37.85</v>
      </c>
      <c r="C57">
        <v>39.31</v>
      </c>
      <c r="D57">
        <v>0.94310000000000005</v>
      </c>
      <c r="E57">
        <v>1.05</v>
      </c>
    </row>
    <row r="58" spans="1:5" x14ac:dyDescent="0.2">
      <c r="A58">
        <v>40</v>
      </c>
      <c r="B58">
        <v>38.83</v>
      </c>
      <c r="C58">
        <v>40.29</v>
      </c>
      <c r="D58">
        <v>1.0233000000000001</v>
      </c>
      <c r="E58">
        <v>0.98</v>
      </c>
    </row>
    <row r="59" spans="1:5" x14ac:dyDescent="0.2">
      <c r="A59">
        <v>41</v>
      </c>
      <c r="B59">
        <v>39.86</v>
      </c>
      <c r="C59">
        <v>41.32</v>
      </c>
      <c r="D59">
        <v>1.0935999999999999</v>
      </c>
      <c r="E59">
        <v>1.03</v>
      </c>
    </row>
    <row r="60" spans="1:5" x14ac:dyDescent="0.2">
      <c r="A60">
        <v>42</v>
      </c>
      <c r="B60">
        <v>40.869999999999997</v>
      </c>
      <c r="C60">
        <v>42.33</v>
      </c>
      <c r="D60">
        <v>0.94310000000000005</v>
      </c>
      <c r="E60">
        <v>1.01</v>
      </c>
    </row>
    <row r="61" spans="1:5" x14ac:dyDescent="0.2">
      <c r="A61">
        <v>43</v>
      </c>
      <c r="B61">
        <v>41.48</v>
      </c>
      <c r="C61">
        <v>42.94</v>
      </c>
      <c r="D61">
        <v>0.96309999999999996</v>
      </c>
      <c r="E61">
        <v>0.61</v>
      </c>
    </row>
    <row r="62" spans="1:5" x14ac:dyDescent="0.2">
      <c r="A62">
        <v>44</v>
      </c>
      <c r="B62">
        <v>42.83</v>
      </c>
      <c r="C62">
        <v>44.29</v>
      </c>
      <c r="D62">
        <v>1.0634999999999999</v>
      </c>
      <c r="E62">
        <v>1.35</v>
      </c>
    </row>
    <row r="63" spans="1:5" x14ac:dyDescent="0.2">
      <c r="A63">
        <v>45</v>
      </c>
      <c r="B63">
        <v>43.81</v>
      </c>
      <c r="C63">
        <v>45.27</v>
      </c>
      <c r="D63">
        <v>0.88290000000000002</v>
      </c>
      <c r="E63">
        <v>0.98</v>
      </c>
    </row>
    <row r="64" spans="1:5" x14ac:dyDescent="0.2">
      <c r="A64">
        <v>46</v>
      </c>
      <c r="B64">
        <v>44.76</v>
      </c>
      <c r="C64">
        <v>46.22</v>
      </c>
      <c r="D64">
        <v>0.95309999999999995</v>
      </c>
      <c r="E64">
        <v>0.95</v>
      </c>
    </row>
    <row r="65" spans="1:5" x14ac:dyDescent="0.2">
      <c r="A65">
        <v>47</v>
      </c>
      <c r="B65">
        <v>45.68</v>
      </c>
      <c r="C65">
        <v>47.14</v>
      </c>
      <c r="D65">
        <v>1.0233000000000001</v>
      </c>
      <c r="E65">
        <v>0.92</v>
      </c>
    </row>
    <row r="66" spans="1:5" x14ac:dyDescent="0.2">
      <c r="A66">
        <v>48</v>
      </c>
      <c r="B66">
        <v>46.68</v>
      </c>
      <c r="C66">
        <v>48.14</v>
      </c>
      <c r="D66">
        <v>0.91300000000000003</v>
      </c>
      <c r="E66">
        <v>1</v>
      </c>
    </row>
    <row r="67" spans="1:5" x14ac:dyDescent="0.2">
      <c r="A67">
        <v>49</v>
      </c>
      <c r="B67">
        <v>47.65</v>
      </c>
      <c r="C67">
        <v>49.11</v>
      </c>
      <c r="D67">
        <v>1.0533999999999999</v>
      </c>
      <c r="E67">
        <v>0.97</v>
      </c>
    </row>
    <row r="68" spans="1:5" x14ac:dyDescent="0.2">
      <c r="A68">
        <v>50</v>
      </c>
      <c r="B68">
        <v>48.65</v>
      </c>
      <c r="C68">
        <v>50.11</v>
      </c>
      <c r="D68">
        <v>0.91300000000000003</v>
      </c>
      <c r="E68">
        <v>1</v>
      </c>
    </row>
    <row r="69" spans="1:5" x14ac:dyDescent="0.2">
      <c r="A69">
        <v>51</v>
      </c>
      <c r="B69">
        <v>49.6</v>
      </c>
      <c r="C69">
        <v>51.06</v>
      </c>
      <c r="D69">
        <v>0.95309999999999995</v>
      </c>
      <c r="E69">
        <v>0.95</v>
      </c>
    </row>
    <row r="70" spans="1:5" x14ac:dyDescent="0.2">
      <c r="A70">
        <v>52</v>
      </c>
      <c r="B70">
        <v>50.49</v>
      </c>
      <c r="C70">
        <v>51.95</v>
      </c>
      <c r="D70">
        <v>0.89290000000000003</v>
      </c>
      <c r="E70">
        <v>0.89</v>
      </c>
    </row>
    <row r="71" spans="1:5" x14ac:dyDescent="0.2">
      <c r="A71">
        <v>53</v>
      </c>
      <c r="B71">
        <v>51.44</v>
      </c>
      <c r="C71">
        <v>52.9</v>
      </c>
      <c r="D71">
        <v>0.94310000000000005</v>
      </c>
      <c r="E71">
        <v>0.95</v>
      </c>
    </row>
    <row r="72" spans="1:5" x14ac:dyDescent="0.2">
      <c r="A72">
        <v>54</v>
      </c>
      <c r="B72">
        <v>52.41</v>
      </c>
      <c r="C72">
        <v>53.87</v>
      </c>
      <c r="D72">
        <v>0.88290000000000002</v>
      </c>
      <c r="E72">
        <v>0.97</v>
      </c>
    </row>
    <row r="73" spans="1:5" x14ac:dyDescent="0.2">
      <c r="A73">
        <v>55</v>
      </c>
      <c r="B73">
        <v>53.29</v>
      </c>
      <c r="C73">
        <v>54.75</v>
      </c>
      <c r="D73">
        <v>0.98319999999999996</v>
      </c>
      <c r="E73">
        <v>0.88</v>
      </c>
    </row>
    <row r="74" spans="1:5" x14ac:dyDescent="0.2">
      <c r="A74">
        <v>56</v>
      </c>
      <c r="B74">
        <v>54.26</v>
      </c>
      <c r="C74">
        <v>55.72</v>
      </c>
      <c r="D74">
        <v>0.91300000000000003</v>
      </c>
      <c r="E74">
        <v>0.97</v>
      </c>
    </row>
    <row r="75" spans="1:5" x14ac:dyDescent="0.2">
      <c r="A75">
        <v>57</v>
      </c>
      <c r="B75">
        <v>55.17</v>
      </c>
      <c r="C75">
        <v>56.63</v>
      </c>
      <c r="D75">
        <v>1.0334000000000001</v>
      </c>
      <c r="E75">
        <v>0.91</v>
      </c>
    </row>
    <row r="76" spans="1:5" x14ac:dyDescent="0.2">
      <c r="A76">
        <v>58</v>
      </c>
      <c r="B76">
        <v>56.13</v>
      </c>
      <c r="C76">
        <v>57.59</v>
      </c>
      <c r="D76">
        <v>0.76490000000000002</v>
      </c>
      <c r="E76">
        <v>0.96</v>
      </c>
    </row>
    <row r="77" spans="1:5" x14ac:dyDescent="0.2">
      <c r="A77">
        <v>59</v>
      </c>
      <c r="B77">
        <v>57.03</v>
      </c>
      <c r="C77">
        <v>58.49</v>
      </c>
      <c r="D77">
        <v>0.97629999999999995</v>
      </c>
      <c r="E77">
        <v>0.9</v>
      </c>
    </row>
    <row r="78" spans="1:5" x14ac:dyDescent="0.2">
      <c r="A78">
        <v>60</v>
      </c>
      <c r="B78">
        <v>57.95</v>
      </c>
      <c r="C78">
        <v>59.41</v>
      </c>
      <c r="D78">
        <v>0.87560000000000004</v>
      </c>
      <c r="E78">
        <v>0.92</v>
      </c>
    </row>
    <row r="79" spans="1:5" x14ac:dyDescent="0.2">
      <c r="A79">
        <v>61</v>
      </c>
      <c r="B79">
        <v>58.8</v>
      </c>
      <c r="C79">
        <v>60.26</v>
      </c>
      <c r="D79">
        <v>0.96619999999999995</v>
      </c>
      <c r="E79">
        <v>0.85</v>
      </c>
    </row>
    <row r="80" spans="1:5" x14ac:dyDescent="0.2">
      <c r="A80">
        <v>62</v>
      </c>
      <c r="B80">
        <v>59.7</v>
      </c>
      <c r="C80">
        <v>61.16</v>
      </c>
      <c r="D80">
        <v>0.79510000000000003</v>
      </c>
      <c r="E80">
        <v>0.9</v>
      </c>
    </row>
    <row r="81" spans="1:5" x14ac:dyDescent="0.2">
      <c r="A81">
        <v>63</v>
      </c>
      <c r="B81">
        <v>60.58</v>
      </c>
      <c r="C81">
        <v>62.04</v>
      </c>
      <c r="D81">
        <v>0.88570000000000004</v>
      </c>
      <c r="E81">
        <v>0.88</v>
      </c>
    </row>
    <row r="82" spans="1:5" x14ac:dyDescent="0.2">
      <c r="A82">
        <v>64</v>
      </c>
      <c r="B82">
        <v>61.47</v>
      </c>
      <c r="C82">
        <v>62.93</v>
      </c>
      <c r="D82">
        <v>0.89580000000000004</v>
      </c>
      <c r="E82">
        <v>0.89</v>
      </c>
    </row>
    <row r="83" spans="1:5" x14ac:dyDescent="0.2">
      <c r="A83">
        <v>65</v>
      </c>
      <c r="B83">
        <v>62.35</v>
      </c>
      <c r="C83">
        <v>63.81</v>
      </c>
      <c r="D83">
        <v>0.92589999999999995</v>
      </c>
      <c r="E83">
        <v>0.88</v>
      </c>
    </row>
    <row r="84" spans="1:5" x14ac:dyDescent="0.2">
      <c r="A84">
        <v>66</v>
      </c>
      <c r="B84">
        <v>63.24</v>
      </c>
      <c r="C84">
        <v>64.7</v>
      </c>
      <c r="D84">
        <v>0.77500000000000002</v>
      </c>
      <c r="E84">
        <v>0.89</v>
      </c>
    </row>
    <row r="85" spans="1:5" x14ac:dyDescent="0.2">
      <c r="A85">
        <v>67</v>
      </c>
      <c r="B85">
        <v>64.040000000000006</v>
      </c>
      <c r="C85">
        <v>65.5</v>
      </c>
      <c r="D85">
        <v>0.89580000000000004</v>
      </c>
      <c r="E85">
        <v>0.8</v>
      </c>
    </row>
    <row r="86" spans="1:5" x14ac:dyDescent="0.2">
      <c r="A86">
        <v>68</v>
      </c>
      <c r="B86">
        <v>64.91</v>
      </c>
      <c r="C86">
        <v>66.37</v>
      </c>
      <c r="D86">
        <v>0.88570000000000004</v>
      </c>
      <c r="E86">
        <v>0.87</v>
      </c>
    </row>
    <row r="87" spans="1:5" x14ac:dyDescent="0.2">
      <c r="A87">
        <v>69</v>
      </c>
      <c r="B87">
        <v>65.790000000000006</v>
      </c>
      <c r="C87">
        <v>67.25</v>
      </c>
      <c r="D87">
        <v>0.82530000000000003</v>
      </c>
      <c r="E87">
        <v>0.88</v>
      </c>
    </row>
    <row r="88" spans="1:5" x14ac:dyDescent="0.2">
      <c r="A88">
        <v>70</v>
      </c>
      <c r="B88">
        <v>66.63</v>
      </c>
      <c r="C88">
        <v>68.09</v>
      </c>
      <c r="D88">
        <v>0.82530000000000003</v>
      </c>
      <c r="E88">
        <v>0.84</v>
      </c>
    </row>
    <row r="89" spans="1:5" x14ac:dyDescent="0.2">
      <c r="A89">
        <v>71</v>
      </c>
      <c r="B89">
        <v>67.5</v>
      </c>
      <c r="C89">
        <v>68.959999999999994</v>
      </c>
      <c r="D89">
        <v>0.98629999999999995</v>
      </c>
      <c r="E89">
        <v>0.87</v>
      </c>
    </row>
    <row r="90" spans="1:5" x14ac:dyDescent="0.2">
      <c r="A90">
        <v>72</v>
      </c>
      <c r="B90">
        <v>68.400000000000006</v>
      </c>
      <c r="C90">
        <v>69.86</v>
      </c>
      <c r="D90">
        <v>0.94610000000000005</v>
      </c>
      <c r="E90">
        <v>0.9</v>
      </c>
    </row>
    <row r="91" spans="1:5" x14ac:dyDescent="0.2">
      <c r="A91">
        <v>73</v>
      </c>
      <c r="B91">
        <v>69.3</v>
      </c>
      <c r="C91">
        <v>70.760000000000005</v>
      </c>
      <c r="D91">
        <v>0.77500000000000002</v>
      </c>
      <c r="E91">
        <v>0.9</v>
      </c>
    </row>
    <row r="92" spans="1:5" x14ac:dyDescent="0.2">
      <c r="A92">
        <v>74</v>
      </c>
      <c r="B92">
        <v>70.13</v>
      </c>
      <c r="C92">
        <v>71.59</v>
      </c>
      <c r="D92">
        <v>0.92589999999999995</v>
      </c>
      <c r="E92">
        <v>0.83</v>
      </c>
    </row>
    <row r="93" spans="1:5" x14ac:dyDescent="0.2">
      <c r="A93">
        <v>75</v>
      </c>
      <c r="B93">
        <v>71.010000000000005</v>
      </c>
      <c r="C93">
        <v>72.47</v>
      </c>
      <c r="D93">
        <v>0.82530000000000003</v>
      </c>
      <c r="E93">
        <v>0.88</v>
      </c>
    </row>
    <row r="94" spans="1:5" x14ac:dyDescent="0.2">
      <c r="A94">
        <v>76</v>
      </c>
      <c r="B94">
        <v>71.87</v>
      </c>
      <c r="C94">
        <v>73.33</v>
      </c>
      <c r="D94">
        <v>0.81520000000000004</v>
      </c>
      <c r="E94">
        <v>0.86</v>
      </c>
    </row>
    <row r="95" spans="1:5" x14ac:dyDescent="0.2">
      <c r="A95">
        <v>77</v>
      </c>
      <c r="B95">
        <v>72.680000000000007</v>
      </c>
      <c r="C95">
        <v>74.14</v>
      </c>
      <c r="D95">
        <v>0.83540000000000003</v>
      </c>
      <c r="E95">
        <v>0.81</v>
      </c>
    </row>
    <row r="96" spans="1:5" x14ac:dyDescent="0.2">
      <c r="A96">
        <v>78</v>
      </c>
      <c r="B96">
        <v>73.510000000000005</v>
      </c>
      <c r="C96">
        <v>74.97</v>
      </c>
      <c r="D96">
        <v>0.87560000000000004</v>
      </c>
      <c r="E96">
        <v>0.83</v>
      </c>
    </row>
    <row r="97" spans="1:6" x14ac:dyDescent="0.2">
      <c r="A97">
        <v>79</v>
      </c>
      <c r="B97">
        <v>74.39</v>
      </c>
      <c r="C97">
        <v>75.849999999999994</v>
      </c>
      <c r="D97">
        <v>0.92589999999999995</v>
      </c>
      <c r="E97">
        <v>0.88</v>
      </c>
    </row>
    <row r="98" spans="1:6" x14ac:dyDescent="0.2">
      <c r="A98">
        <v>80</v>
      </c>
      <c r="B98">
        <v>75.239999999999995</v>
      </c>
      <c r="C98">
        <v>76.7</v>
      </c>
      <c r="D98">
        <v>0.86560000000000004</v>
      </c>
      <c r="E98">
        <v>0.85</v>
      </c>
    </row>
    <row r="99" spans="1:6" x14ac:dyDescent="0.2">
      <c r="A99">
        <v>81</v>
      </c>
      <c r="B99">
        <v>76.010000000000005</v>
      </c>
      <c r="C99">
        <v>77.47</v>
      </c>
      <c r="D99">
        <v>0.73470000000000002</v>
      </c>
      <c r="E99">
        <v>0.77</v>
      </c>
    </row>
    <row r="100" spans="1:6" x14ac:dyDescent="0.2">
      <c r="A100">
        <v>82</v>
      </c>
      <c r="B100">
        <v>76.959999999999994</v>
      </c>
      <c r="C100">
        <v>78.42</v>
      </c>
      <c r="D100">
        <v>0.98629999999999995</v>
      </c>
      <c r="E100">
        <v>0.95</v>
      </c>
    </row>
    <row r="101" spans="1:6" x14ac:dyDescent="0.2">
      <c r="A101">
        <v>83</v>
      </c>
      <c r="B101">
        <v>77.819999999999993</v>
      </c>
      <c r="C101">
        <v>79.28</v>
      </c>
      <c r="D101">
        <v>0.88939999999999997</v>
      </c>
      <c r="E101">
        <v>0.86</v>
      </c>
    </row>
    <row r="102" spans="1:6" x14ac:dyDescent="0.2">
      <c r="A102">
        <v>84</v>
      </c>
      <c r="B102">
        <v>78.69</v>
      </c>
      <c r="C102">
        <v>80.150000000000006</v>
      </c>
      <c r="D102">
        <v>0.87949999999999995</v>
      </c>
      <c r="E102">
        <v>0.87</v>
      </c>
    </row>
    <row r="103" spans="1:6" x14ac:dyDescent="0.2">
      <c r="A103">
        <v>85</v>
      </c>
      <c r="B103">
        <v>79.430000000000007</v>
      </c>
      <c r="C103">
        <v>80.89</v>
      </c>
      <c r="D103">
        <v>0.79949999999999999</v>
      </c>
      <c r="E103">
        <v>0.74</v>
      </c>
    </row>
    <row r="104" spans="1:6" x14ac:dyDescent="0.2">
      <c r="A104">
        <v>86</v>
      </c>
      <c r="B104">
        <v>80.14</v>
      </c>
      <c r="C104">
        <v>81.599999999999994</v>
      </c>
      <c r="D104">
        <v>0.70960000000000001</v>
      </c>
      <c r="E104">
        <v>0.71</v>
      </c>
    </row>
    <row r="105" spans="1:6" x14ac:dyDescent="0.2">
      <c r="A105">
        <v>87</v>
      </c>
      <c r="B105">
        <v>81.12</v>
      </c>
      <c r="C105">
        <v>82.58</v>
      </c>
      <c r="D105">
        <v>0.88449999999999995</v>
      </c>
      <c r="E105">
        <v>0.98</v>
      </c>
    </row>
    <row r="106" spans="1:6" x14ac:dyDescent="0.2">
      <c r="A106">
        <v>88</v>
      </c>
      <c r="B106">
        <v>81.97</v>
      </c>
      <c r="C106">
        <v>83.43</v>
      </c>
      <c r="D106">
        <v>0.87949999999999995</v>
      </c>
      <c r="E106">
        <v>0.85</v>
      </c>
    </row>
    <row r="107" spans="1:6" x14ac:dyDescent="0.2">
      <c r="A107">
        <v>89</v>
      </c>
      <c r="B107">
        <v>82.8</v>
      </c>
      <c r="C107">
        <v>84.26</v>
      </c>
      <c r="D107">
        <v>0.85950000000000004</v>
      </c>
      <c r="E107">
        <v>0.83</v>
      </c>
    </row>
    <row r="108" spans="1:6" x14ac:dyDescent="0.2">
      <c r="A108">
        <v>90</v>
      </c>
      <c r="B108">
        <v>83.67</v>
      </c>
      <c r="C108">
        <v>85.13</v>
      </c>
      <c r="D108">
        <v>0.84950000000000003</v>
      </c>
      <c r="E108">
        <v>0.87</v>
      </c>
    </row>
    <row r="109" spans="1:6" x14ac:dyDescent="0.2">
      <c r="A109">
        <v>91</v>
      </c>
      <c r="B109">
        <v>84.54</v>
      </c>
      <c r="C109">
        <v>86</v>
      </c>
      <c r="D109">
        <v>0.88939999999999997</v>
      </c>
      <c r="E109">
        <v>0.87</v>
      </c>
      <c r="F109" t="s">
        <v>33</v>
      </c>
    </row>
    <row r="110" spans="1:6" x14ac:dyDescent="0.2">
      <c r="A110">
        <v>92</v>
      </c>
      <c r="B110">
        <v>85.43</v>
      </c>
      <c r="C110">
        <v>86.89</v>
      </c>
      <c r="D110">
        <v>0.90939999999999999</v>
      </c>
      <c r="E110">
        <v>0.89</v>
      </c>
    </row>
    <row r="111" spans="1:6" x14ac:dyDescent="0.2">
      <c r="A111">
        <v>93</v>
      </c>
      <c r="B111">
        <v>86.34</v>
      </c>
      <c r="C111">
        <v>87.8</v>
      </c>
      <c r="D111">
        <v>0.88939999999999997</v>
      </c>
      <c r="E111">
        <v>0.91</v>
      </c>
    </row>
    <row r="112" spans="1:6" x14ac:dyDescent="0.2">
      <c r="A112">
        <v>94</v>
      </c>
      <c r="B112">
        <v>87.19</v>
      </c>
      <c r="C112">
        <v>88.65</v>
      </c>
      <c r="D112">
        <v>0.84450000000000003</v>
      </c>
      <c r="E112">
        <v>0.85</v>
      </c>
    </row>
    <row r="113" spans="1:6" x14ac:dyDescent="0.2">
      <c r="A113">
        <v>95</v>
      </c>
      <c r="B113">
        <v>88.02</v>
      </c>
      <c r="C113">
        <v>89.48</v>
      </c>
      <c r="D113">
        <v>0.84950000000000003</v>
      </c>
      <c r="E113">
        <v>0.83</v>
      </c>
    </row>
    <row r="114" spans="1:6" x14ac:dyDescent="0.2">
      <c r="A114">
        <v>96</v>
      </c>
      <c r="B114">
        <v>88.86</v>
      </c>
      <c r="C114">
        <v>90.32</v>
      </c>
      <c r="D114">
        <v>0.52969999999999995</v>
      </c>
      <c r="E114">
        <v>0.84</v>
      </c>
    </row>
    <row r="115" spans="1:6" x14ac:dyDescent="0.2">
      <c r="A115">
        <v>97</v>
      </c>
      <c r="B115">
        <v>89</v>
      </c>
      <c r="C115">
        <v>90.46</v>
      </c>
      <c r="D115">
        <v>0.37980000000000003</v>
      </c>
      <c r="E115">
        <v>0.14000000000000001</v>
      </c>
    </row>
    <row r="116" spans="1:6" x14ac:dyDescent="0.2">
      <c r="A116">
        <v>98</v>
      </c>
      <c r="B116">
        <v>89.83</v>
      </c>
      <c r="C116">
        <v>91.29</v>
      </c>
      <c r="D116">
        <v>0.71960000000000002</v>
      </c>
      <c r="E116">
        <v>0.83</v>
      </c>
    </row>
    <row r="117" spans="1:6" x14ac:dyDescent="0.2">
      <c r="A117">
        <v>99</v>
      </c>
      <c r="B117">
        <v>90.62</v>
      </c>
      <c r="C117">
        <v>92.08</v>
      </c>
      <c r="D117">
        <v>0.95940000000000003</v>
      </c>
      <c r="E117">
        <v>0.79</v>
      </c>
    </row>
    <row r="118" spans="1:6" x14ac:dyDescent="0.2">
      <c r="A118">
        <v>100</v>
      </c>
      <c r="B118">
        <v>91.48</v>
      </c>
      <c r="C118">
        <v>92.94</v>
      </c>
      <c r="D118">
        <v>0.67959999999999998</v>
      </c>
      <c r="E118">
        <v>0.86</v>
      </c>
    </row>
    <row r="119" spans="1:6" x14ac:dyDescent="0.2">
      <c r="A119">
        <v>101</v>
      </c>
      <c r="B119">
        <v>92.25</v>
      </c>
      <c r="C119">
        <v>93.71</v>
      </c>
      <c r="D119">
        <v>0.88939999999999997</v>
      </c>
      <c r="E119">
        <v>0.77</v>
      </c>
    </row>
    <row r="120" spans="1:6" x14ac:dyDescent="0.2">
      <c r="A120">
        <v>102</v>
      </c>
      <c r="B120">
        <v>93.07</v>
      </c>
      <c r="C120">
        <v>94.53</v>
      </c>
      <c r="D120">
        <v>0.81950000000000001</v>
      </c>
      <c r="E120">
        <v>0.82</v>
      </c>
    </row>
    <row r="121" spans="1:6" x14ac:dyDescent="0.2">
      <c r="A121">
        <v>103</v>
      </c>
      <c r="B121">
        <v>93.89</v>
      </c>
      <c r="C121">
        <v>95.35</v>
      </c>
      <c r="D121">
        <v>0.84530000000000005</v>
      </c>
      <c r="E121">
        <v>0.82</v>
      </c>
    </row>
    <row r="122" spans="1:6" x14ac:dyDescent="0.2">
      <c r="A122">
        <v>104</v>
      </c>
      <c r="B122">
        <v>94.76</v>
      </c>
      <c r="C122">
        <v>96.22</v>
      </c>
      <c r="D122">
        <v>0.96030000000000004</v>
      </c>
      <c r="E122">
        <v>0.87</v>
      </c>
    </row>
    <row r="123" spans="1:6" x14ac:dyDescent="0.2">
      <c r="A123">
        <v>105</v>
      </c>
      <c r="B123">
        <v>95.65</v>
      </c>
      <c r="C123">
        <v>97.11</v>
      </c>
      <c r="D123">
        <v>0.88529999999999998</v>
      </c>
      <c r="E123">
        <v>0.89</v>
      </c>
    </row>
    <row r="124" spans="1:6" x14ac:dyDescent="0.2">
      <c r="A124">
        <v>106</v>
      </c>
      <c r="B124">
        <v>96.54</v>
      </c>
      <c r="C124">
        <v>98</v>
      </c>
      <c r="D124">
        <v>0.60019999999999996</v>
      </c>
      <c r="E124">
        <v>0.89</v>
      </c>
      <c r="F124" t="s">
        <v>34</v>
      </c>
    </row>
    <row r="125" spans="1:6" x14ac:dyDescent="0.2">
      <c r="A125">
        <v>107</v>
      </c>
      <c r="B125">
        <v>97.27</v>
      </c>
      <c r="C125">
        <v>98.73</v>
      </c>
      <c r="D125">
        <v>1.0403</v>
      </c>
      <c r="E125">
        <v>0.73</v>
      </c>
    </row>
    <row r="126" spans="1:6" x14ac:dyDescent="0.2">
      <c r="A126">
        <v>108</v>
      </c>
      <c r="B126">
        <v>98.15</v>
      </c>
      <c r="C126">
        <v>99.61</v>
      </c>
      <c r="D126">
        <v>0.67020000000000002</v>
      </c>
      <c r="E126">
        <v>0.88</v>
      </c>
    </row>
    <row r="127" spans="1:6" x14ac:dyDescent="0.2">
      <c r="A127">
        <v>109</v>
      </c>
      <c r="B127">
        <v>98.98</v>
      </c>
      <c r="C127">
        <v>100.44</v>
      </c>
      <c r="D127">
        <v>1.0403</v>
      </c>
      <c r="E127">
        <v>0.83</v>
      </c>
    </row>
    <row r="128" spans="1:6" x14ac:dyDescent="0.2">
      <c r="A128">
        <v>110</v>
      </c>
      <c r="B128">
        <v>99.83</v>
      </c>
      <c r="C128">
        <v>101.29</v>
      </c>
      <c r="D128">
        <v>0.66020000000000001</v>
      </c>
      <c r="E128">
        <v>0.85</v>
      </c>
    </row>
    <row r="129" spans="1:5" x14ac:dyDescent="0.2">
      <c r="A129">
        <v>111</v>
      </c>
      <c r="B129">
        <v>100.62</v>
      </c>
      <c r="C129">
        <v>102.08</v>
      </c>
      <c r="D129">
        <v>0.83030000000000004</v>
      </c>
      <c r="E129">
        <v>0.79</v>
      </c>
    </row>
    <row r="130" spans="1:5" x14ac:dyDescent="0.2">
      <c r="A130">
        <v>112</v>
      </c>
      <c r="B130">
        <v>101.4</v>
      </c>
      <c r="C130">
        <v>102.86</v>
      </c>
      <c r="D130">
        <v>0.57020000000000004</v>
      </c>
      <c r="E130">
        <v>0.78</v>
      </c>
    </row>
    <row r="131" spans="1:5" x14ac:dyDescent="0.2">
      <c r="A131">
        <v>113</v>
      </c>
      <c r="B131">
        <v>102.13</v>
      </c>
      <c r="C131">
        <v>103.59</v>
      </c>
      <c r="D131">
        <v>0.90029999999999999</v>
      </c>
      <c r="E131">
        <v>0.73</v>
      </c>
    </row>
    <row r="132" spans="1:5" x14ac:dyDescent="0.2">
      <c r="A132">
        <v>114</v>
      </c>
      <c r="B132">
        <v>102.89</v>
      </c>
      <c r="C132">
        <v>104.35</v>
      </c>
      <c r="D132">
        <v>0.83530000000000004</v>
      </c>
      <c r="E132">
        <v>0.76</v>
      </c>
    </row>
    <row r="133" spans="1:5" x14ac:dyDescent="0.2">
      <c r="A133">
        <v>116</v>
      </c>
      <c r="B133">
        <v>103.7</v>
      </c>
      <c r="C133">
        <v>105.16</v>
      </c>
      <c r="D133">
        <v>0.94030000000000002</v>
      </c>
      <c r="E133">
        <v>0.81</v>
      </c>
    </row>
    <row r="134" spans="1:5" x14ac:dyDescent="0.2">
      <c r="A134">
        <v>117</v>
      </c>
      <c r="B134">
        <v>104.56</v>
      </c>
      <c r="C134">
        <v>106.02</v>
      </c>
      <c r="D134">
        <v>0.87029999999999996</v>
      </c>
      <c r="E134">
        <v>0.86</v>
      </c>
    </row>
    <row r="135" spans="1:5" x14ac:dyDescent="0.2">
      <c r="A135">
        <v>118</v>
      </c>
      <c r="B135">
        <v>105.42</v>
      </c>
      <c r="C135">
        <v>106.88</v>
      </c>
      <c r="D135">
        <v>0.67520000000000002</v>
      </c>
      <c r="E135">
        <v>0.86</v>
      </c>
    </row>
    <row r="136" spans="1:5" x14ac:dyDescent="0.2">
      <c r="A136">
        <v>119</v>
      </c>
      <c r="B136">
        <v>106.23</v>
      </c>
      <c r="C136">
        <v>107.69</v>
      </c>
      <c r="D136">
        <v>0.88029999999999997</v>
      </c>
      <c r="E136">
        <v>0.81</v>
      </c>
    </row>
    <row r="137" spans="1:5" x14ac:dyDescent="0.2">
      <c r="A137">
        <v>120</v>
      </c>
      <c r="B137">
        <v>107.05</v>
      </c>
      <c r="C137">
        <v>108.51</v>
      </c>
      <c r="D137">
        <v>0.6502</v>
      </c>
      <c r="E137">
        <v>0.82</v>
      </c>
    </row>
    <row r="138" spans="1:5" x14ac:dyDescent="0.2">
      <c r="A138">
        <v>121</v>
      </c>
      <c r="B138">
        <v>107.79</v>
      </c>
      <c r="C138">
        <v>109.25</v>
      </c>
      <c r="D138">
        <v>0.89529999999999998</v>
      </c>
      <c r="E138">
        <v>0.74</v>
      </c>
    </row>
    <row r="139" spans="1:5" x14ac:dyDescent="0.2">
      <c r="A139">
        <v>122</v>
      </c>
      <c r="B139">
        <v>108.59</v>
      </c>
      <c r="C139">
        <v>110.05</v>
      </c>
      <c r="D139">
        <v>0.7702</v>
      </c>
      <c r="E139">
        <v>0.8</v>
      </c>
    </row>
    <row r="140" spans="1:5" x14ac:dyDescent="0.2">
      <c r="A140">
        <v>123</v>
      </c>
      <c r="B140">
        <v>109.42</v>
      </c>
      <c r="C140">
        <v>110.88</v>
      </c>
      <c r="D140">
        <v>0.86309999999999998</v>
      </c>
      <c r="E140">
        <v>0.83</v>
      </c>
    </row>
    <row r="141" spans="1:5" x14ac:dyDescent="0.2">
      <c r="A141">
        <v>124</v>
      </c>
      <c r="B141">
        <v>110.26</v>
      </c>
      <c r="C141">
        <v>111.72</v>
      </c>
      <c r="D141">
        <v>0.86309999999999998</v>
      </c>
      <c r="E141">
        <v>0.84</v>
      </c>
    </row>
    <row r="142" spans="1:5" x14ac:dyDescent="0.2">
      <c r="A142">
        <v>125</v>
      </c>
      <c r="B142">
        <v>111.12</v>
      </c>
      <c r="C142">
        <v>112.58</v>
      </c>
      <c r="D142">
        <v>0.85819999999999996</v>
      </c>
      <c r="E142">
        <v>0.86</v>
      </c>
    </row>
    <row r="143" spans="1:5" x14ac:dyDescent="0.2">
      <c r="A143">
        <v>126</v>
      </c>
      <c r="B143">
        <v>111.94</v>
      </c>
      <c r="C143">
        <v>113.4</v>
      </c>
      <c r="D143">
        <v>0.82350000000000001</v>
      </c>
      <c r="E143">
        <v>0.82</v>
      </c>
    </row>
    <row r="144" spans="1:5" x14ac:dyDescent="0.2">
      <c r="A144">
        <v>127</v>
      </c>
      <c r="B144">
        <v>112.8</v>
      </c>
      <c r="C144">
        <v>114.26</v>
      </c>
      <c r="D144">
        <v>0.85319999999999996</v>
      </c>
      <c r="E144">
        <v>0.86</v>
      </c>
    </row>
    <row r="145" spans="1:5" x14ac:dyDescent="0.2">
      <c r="A145">
        <v>128</v>
      </c>
      <c r="B145">
        <v>113.61</v>
      </c>
      <c r="C145">
        <v>115.07</v>
      </c>
      <c r="D145">
        <v>0.80359999999999998</v>
      </c>
      <c r="E145">
        <v>0.81</v>
      </c>
    </row>
    <row r="146" spans="1:5" x14ac:dyDescent="0.2">
      <c r="A146">
        <v>129</v>
      </c>
      <c r="B146">
        <v>114.45</v>
      </c>
      <c r="C146">
        <v>115.91</v>
      </c>
      <c r="D146">
        <v>0.86809999999999998</v>
      </c>
      <c r="E146">
        <v>0.84</v>
      </c>
    </row>
    <row r="147" spans="1:5" x14ac:dyDescent="0.2">
      <c r="A147">
        <v>130</v>
      </c>
      <c r="B147">
        <v>115.21</v>
      </c>
      <c r="C147">
        <v>116.67</v>
      </c>
      <c r="D147">
        <v>0.754</v>
      </c>
      <c r="E147">
        <v>0.76</v>
      </c>
    </row>
    <row r="148" spans="1:5" x14ac:dyDescent="0.2">
      <c r="A148">
        <v>131</v>
      </c>
      <c r="B148">
        <v>116.06</v>
      </c>
      <c r="C148">
        <v>117.52</v>
      </c>
      <c r="D148">
        <v>0.84330000000000005</v>
      </c>
      <c r="E148">
        <v>0.85</v>
      </c>
    </row>
    <row r="149" spans="1:5" x14ac:dyDescent="0.2">
      <c r="A149">
        <v>132</v>
      </c>
      <c r="B149">
        <v>116.93</v>
      </c>
      <c r="C149">
        <v>118.39</v>
      </c>
      <c r="D149">
        <v>0.86809999999999998</v>
      </c>
      <c r="E149">
        <v>0.87</v>
      </c>
    </row>
    <row r="150" spans="1:5" x14ac:dyDescent="0.2">
      <c r="A150">
        <v>133</v>
      </c>
      <c r="B150">
        <v>117.76</v>
      </c>
      <c r="C150">
        <v>119.22</v>
      </c>
      <c r="D150">
        <v>0.83340000000000003</v>
      </c>
      <c r="E150">
        <v>0.83</v>
      </c>
    </row>
    <row r="151" spans="1:5" x14ac:dyDescent="0.2">
      <c r="A151">
        <v>134</v>
      </c>
      <c r="B151">
        <v>118.61</v>
      </c>
      <c r="C151">
        <v>120.07</v>
      </c>
      <c r="D151">
        <v>0.83340000000000003</v>
      </c>
      <c r="E151">
        <v>0.85</v>
      </c>
    </row>
    <row r="152" spans="1:5" x14ac:dyDescent="0.2">
      <c r="A152">
        <v>135</v>
      </c>
      <c r="B152">
        <v>119.43</v>
      </c>
      <c r="C152">
        <v>120.89</v>
      </c>
      <c r="D152">
        <v>0.79369999999999996</v>
      </c>
      <c r="E152">
        <v>0.82</v>
      </c>
    </row>
    <row r="153" spans="1:5" x14ac:dyDescent="0.2">
      <c r="A153">
        <v>136</v>
      </c>
      <c r="B153">
        <v>120.23</v>
      </c>
      <c r="C153">
        <v>121.69</v>
      </c>
      <c r="D153">
        <v>0.82840000000000003</v>
      </c>
      <c r="E153">
        <v>0.8</v>
      </c>
    </row>
    <row r="154" spans="1:5" x14ac:dyDescent="0.2">
      <c r="A154">
        <v>137</v>
      </c>
      <c r="B154">
        <v>121</v>
      </c>
      <c r="C154">
        <v>122.46</v>
      </c>
      <c r="D154">
        <v>0.78380000000000005</v>
      </c>
      <c r="E154">
        <v>0.77</v>
      </c>
    </row>
    <row r="155" spans="1:5" x14ac:dyDescent="0.2">
      <c r="A155">
        <v>138</v>
      </c>
      <c r="B155">
        <v>122</v>
      </c>
      <c r="C155">
        <v>123.46</v>
      </c>
      <c r="D155">
        <v>1.012</v>
      </c>
      <c r="E155">
        <v>1</v>
      </c>
    </row>
    <row r="156" spans="1:5" x14ac:dyDescent="0.2">
      <c r="A156">
        <v>139</v>
      </c>
      <c r="B156">
        <v>122.87</v>
      </c>
      <c r="C156">
        <v>124.33</v>
      </c>
      <c r="D156">
        <v>0.86309999999999998</v>
      </c>
      <c r="E156">
        <v>0.87</v>
      </c>
    </row>
    <row r="157" spans="1:5" x14ac:dyDescent="0.2">
      <c r="A157">
        <v>140</v>
      </c>
      <c r="B157">
        <v>123.74</v>
      </c>
      <c r="C157">
        <v>125.2</v>
      </c>
      <c r="D157">
        <v>0.84330000000000005</v>
      </c>
      <c r="E157">
        <v>0.87</v>
      </c>
    </row>
    <row r="158" spans="1:5" x14ac:dyDescent="0.2">
      <c r="A158">
        <v>141</v>
      </c>
      <c r="B158">
        <v>124.53</v>
      </c>
      <c r="C158">
        <v>125.99</v>
      </c>
      <c r="D158">
        <v>0.8135</v>
      </c>
      <c r="E158">
        <v>0.79</v>
      </c>
    </row>
    <row r="159" spans="1:5" x14ac:dyDescent="0.2">
      <c r="A159">
        <v>142</v>
      </c>
      <c r="B159">
        <v>125.35</v>
      </c>
      <c r="C159">
        <v>126.81</v>
      </c>
      <c r="D159">
        <v>0.80359999999999998</v>
      </c>
      <c r="E159">
        <v>0.82</v>
      </c>
    </row>
    <row r="160" spans="1:5" x14ac:dyDescent="0.2">
      <c r="A160">
        <v>143</v>
      </c>
      <c r="B160">
        <v>126.23</v>
      </c>
      <c r="C160">
        <v>127.69</v>
      </c>
      <c r="D160">
        <v>0.83340000000000003</v>
      </c>
      <c r="E160">
        <v>0.88</v>
      </c>
    </row>
    <row r="161" spans="1:5" x14ac:dyDescent="0.2">
      <c r="A161">
        <v>144</v>
      </c>
      <c r="B161">
        <v>127.04</v>
      </c>
      <c r="C161">
        <v>128.5</v>
      </c>
      <c r="D161">
        <v>0.84940000000000004</v>
      </c>
      <c r="E161">
        <v>0.81</v>
      </c>
    </row>
    <row r="162" spans="1:5" x14ac:dyDescent="0.2">
      <c r="A162">
        <v>145</v>
      </c>
      <c r="B162">
        <v>127.86</v>
      </c>
      <c r="C162">
        <v>129.32</v>
      </c>
      <c r="D162">
        <v>0.82930000000000004</v>
      </c>
      <c r="E162">
        <v>0.82</v>
      </c>
    </row>
    <row r="163" spans="1:5" x14ac:dyDescent="0.2">
      <c r="A163">
        <v>146</v>
      </c>
      <c r="B163">
        <v>128.66</v>
      </c>
      <c r="C163">
        <v>130.12</v>
      </c>
      <c r="D163">
        <v>0.83430000000000004</v>
      </c>
      <c r="E163">
        <v>0.8</v>
      </c>
    </row>
    <row r="164" spans="1:5" x14ac:dyDescent="0.2">
      <c r="A164">
        <v>147</v>
      </c>
      <c r="B164">
        <v>129.52000000000001</v>
      </c>
      <c r="C164">
        <v>130.97999999999999</v>
      </c>
      <c r="D164">
        <v>0.85440000000000005</v>
      </c>
      <c r="E164">
        <v>0.86</v>
      </c>
    </row>
    <row r="165" spans="1:5" x14ac:dyDescent="0.2">
      <c r="A165">
        <v>148</v>
      </c>
      <c r="B165">
        <v>130.37</v>
      </c>
      <c r="C165">
        <v>131.83000000000001</v>
      </c>
      <c r="D165">
        <v>0.87450000000000006</v>
      </c>
      <c r="E165">
        <v>0.85</v>
      </c>
    </row>
    <row r="166" spans="1:5" x14ac:dyDescent="0.2">
      <c r="A166">
        <v>149</v>
      </c>
      <c r="B166">
        <v>131.26</v>
      </c>
      <c r="C166">
        <v>132.72</v>
      </c>
      <c r="D166">
        <v>0.88460000000000005</v>
      </c>
      <c r="E166">
        <v>0.89</v>
      </c>
    </row>
    <row r="167" spans="1:5" x14ac:dyDescent="0.2">
      <c r="A167">
        <v>150</v>
      </c>
      <c r="B167">
        <v>132.13</v>
      </c>
      <c r="C167">
        <v>133.59</v>
      </c>
      <c r="D167">
        <v>0.85440000000000005</v>
      </c>
      <c r="E167">
        <v>0.87</v>
      </c>
    </row>
    <row r="168" spans="1:5" x14ac:dyDescent="0.2">
      <c r="A168">
        <v>151</v>
      </c>
      <c r="B168">
        <v>132.99</v>
      </c>
      <c r="C168">
        <v>134.44999999999999</v>
      </c>
      <c r="D168">
        <v>0.88460000000000005</v>
      </c>
      <c r="E168">
        <v>0.86</v>
      </c>
    </row>
    <row r="169" spans="1:5" x14ac:dyDescent="0.2">
      <c r="A169">
        <v>152</v>
      </c>
      <c r="B169">
        <v>133.87</v>
      </c>
      <c r="C169">
        <v>135.33000000000001</v>
      </c>
      <c r="D169">
        <v>0.90469999999999995</v>
      </c>
      <c r="E169">
        <v>0.88</v>
      </c>
    </row>
    <row r="170" spans="1:5" x14ac:dyDescent="0.2">
      <c r="A170">
        <v>153</v>
      </c>
      <c r="B170">
        <v>134.76</v>
      </c>
      <c r="C170">
        <v>136.22</v>
      </c>
      <c r="D170">
        <v>0.87949999999999995</v>
      </c>
      <c r="E170">
        <v>0.89</v>
      </c>
    </row>
    <row r="171" spans="1:5" x14ac:dyDescent="0.2">
      <c r="A171">
        <v>154</v>
      </c>
      <c r="B171">
        <v>135.63999999999999</v>
      </c>
      <c r="C171">
        <v>137.1</v>
      </c>
      <c r="D171">
        <v>0.89459999999999995</v>
      </c>
      <c r="E171">
        <v>0.88</v>
      </c>
    </row>
    <row r="172" spans="1:5" x14ac:dyDescent="0.2">
      <c r="A172">
        <v>155</v>
      </c>
      <c r="B172">
        <v>136.51</v>
      </c>
      <c r="C172">
        <v>137.97</v>
      </c>
      <c r="D172">
        <v>0.88460000000000005</v>
      </c>
      <c r="E172">
        <v>0.87</v>
      </c>
    </row>
    <row r="173" spans="1:5" x14ac:dyDescent="0.2">
      <c r="A173">
        <v>156</v>
      </c>
      <c r="B173">
        <v>136.91</v>
      </c>
      <c r="C173">
        <v>138.37</v>
      </c>
      <c r="D173">
        <v>0.25130000000000002</v>
      </c>
      <c r="E173">
        <v>0.4</v>
      </c>
    </row>
    <row r="174" spans="1:5" x14ac:dyDescent="0.2">
      <c r="A174">
        <v>157</v>
      </c>
      <c r="B174">
        <v>137.63999999999999</v>
      </c>
      <c r="C174">
        <v>139.1</v>
      </c>
      <c r="D174">
        <v>0.85750000000000004</v>
      </c>
      <c r="E174">
        <v>0.73</v>
      </c>
    </row>
    <row r="175" spans="1:5" x14ac:dyDescent="0.2">
      <c r="A175">
        <v>158</v>
      </c>
      <c r="B175">
        <v>138.53</v>
      </c>
      <c r="C175">
        <v>139.99</v>
      </c>
      <c r="D175">
        <v>0.87729999999999997</v>
      </c>
      <c r="E175">
        <v>0.89</v>
      </c>
    </row>
    <row r="176" spans="1:5" x14ac:dyDescent="0.2">
      <c r="A176">
        <v>159</v>
      </c>
      <c r="B176">
        <v>139.38999999999999</v>
      </c>
      <c r="C176">
        <v>140.85</v>
      </c>
      <c r="D176">
        <v>0.85750000000000004</v>
      </c>
      <c r="E176">
        <v>0.86</v>
      </c>
    </row>
    <row r="177" spans="1:5" x14ac:dyDescent="0.2">
      <c r="A177">
        <v>160</v>
      </c>
      <c r="B177">
        <v>140.25</v>
      </c>
      <c r="C177">
        <v>141.71</v>
      </c>
      <c r="D177">
        <v>0.85750000000000004</v>
      </c>
      <c r="E177">
        <v>0.86</v>
      </c>
    </row>
    <row r="178" spans="1:5" x14ac:dyDescent="0.2">
      <c r="A178">
        <v>161</v>
      </c>
      <c r="B178">
        <v>141.13</v>
      </c>
      <c r="C178">
        <v>142.59</v>
      </c>
      <c r="D178">
        <v>0.85750000000000004</v>
      </c>
      <c r="E178">
        <v>0.88</v>
      </c>
    </row>
    <row r="179" spans="1:5" x14ac:dyDescent="0.2">
      <c r="A179">
        <v>162</v>
      </c>
      <c r="B179">
        <v>142.01</v>
      </c>
      <c r="C179">
        <v>143.47</v>
      </c>
      <c r="D179">
        <v>0.87729999999999997</v>
      </c>
      <c r="E179">
        <v>0.88</v>
      </c>
    </row>
    <row r="180" spans="1:5" x14ac:dyDescent="0.2">
      <c r="A180">
        <v>163</v>
      </c>
      <c r="B180">
        <v>142.87</v>
      </c>
      <c r="C180">
        <v>144.33000000000001</v>
      </c>
      <c r="D180">
        <v>0.86739999999999995</v>
      </c>
      <c r="E180">
        <v>0.86</v>
      </c>
    </row>
    <row r="181" spans="1:5" x14ac:dyDescent="0.2">
      <c r="A181">
        <v>164</v>
      </c>
      <c r="B181">
        <v>143.74</v>
      </c>
      <c r="C181">
        <v>145.19999999999999</v>
      </c>
      <c r="D181">
        <v>0.85750000000000004</v>
      </c>
      <c r="E181">
        <v>0.87</v>
      </c>
    </row>
    <row r="182" spans="1:5" x14ac:dyDescent="0.2">
      <c r="A182">
        <v>165</v>
      </c>
      <c r="B182">
        <v>144.61000000000001</v>
      </c>
      <c r="C182">
        <v>146.07</v>
      </c>
      <c r="D182">
        <v>0.83289999999999997</v>
      </c>
      <c r="E182">
        <v>0.87</v>
      </c>
    </row>
    <row r="183" spans="1:5" x14ac:dyDescent="0.2">
      <c r="A183">
        <v>166</v>
      </c>
      <c r="B183">
        <v>145.44999999999999</v>
      </c>
      <c r="C183">
        <v>146.91</v>
      </c>
      <c r="D183">
        <v>0.86739999999999995</v>
      </c>
      <c r="E183">
        <v>0.84</v>
      </c>
    </row>
    <row r="184" spans="1:5" x14ac:dyDescent="0.2">
      <c r="A184">
        <v>167</v>
      </c>
      <c r="B184">
        <v>146.31</v>
      </c>
      <c r="C184">
        <v>147.77000000000001</v>
      </c>
      <c r="D184">
        <v>0.87229999999999996</v>
      </c>
      <c r="E184">
        <v>0.86</v>
      </c>
    </row>
    <row r="185" spans="1:5" x14ac:dyDescent="0.2">
      <c r="A185">
        <v>168</v>
      </c>
      <c r="B185">
        <v>147.19</v>
      </c>
      <c r="C185">
        <v>148.65</v>
      </c>
      <c r="D185">
        <v>0.86739999999999995</v>
      </c>
      <c r="E185">
        <v>0.88</v>
      </c>
    </row>
    <row r="186" spans="1:5" x14ac:dyDescent="0.2">
      <c r="A186">
        <v>169</v>
      </c>
      <c r="B186">
        <v>148.04</v>
      </c>
      <c r="C186">
        <v>149.5</v>
      </c>
      <c r="D186">
        <v>0.83289999999999997</v>
      </c>
      <c r="E186">
        <v>0.85</v>
      </c>
    </row>
    <row r="187" spans="1:5" x14ac:dyDescent="0.2">
      <c r="A187">
        <v>170</v>
      </c>
      <c r="B187">
        <v>148.91999999999999</v>
      </c>
      <c r="C187">
        <v>150.38</v>
      </c>
      <c r="D187">
        <v>0.87229999999999996</v>
      </c>
      <c r="E187">
        <v>0.88</v>
      </c>
    </row>
    <row r="188" spans="1:5" x14ac:dyDescent="0.2">
      <c r="A188">
        <v>171</v>
      </c>
      <c r="B188">
        <v>149.80000000000001</v>
      </c>
      <c r="C188">
        <v>151.26</v>
      </c>
      <c r="D188">
        <v>0.84279999999999999</v>
      </c>
      <c r="E188">
        <v>0.88</v>
      </c>
    </row>
    <row r="189" spans="1:5" x14ac:dyDescent="0.2">
      <c r="A189">
        <v>172</v>
      </c>
      <c r="B189">
        <v>150.68</v>
      </c>
      <c r="C189">
        <v>152.13999999999999</v>
      </c>
      <c r="D189">
        <v>0.87229999999999996</v>
      </c>
      <c r="E189">
        <v>0.88</v>
      </c>
    </row>
    <row r="192" spans="1:5" x14ac:dyDescent="0.2">
      <c r="A192" t="s">
        <v>16</v>
      </c>
    </row>
    <row r="193" spans="1:1" x14ac:dyDescent="0.2">
      <c r="A193" t="s">
        <v>17</v>
      </c>
    </row>
    <row r="195" spans="1:1" x14ac:dyDescent="0.2">
      <c r="A195" t="s">
        <v>18</v>
      </c>
    </row>
    <row r="196" spans="1:1" x14ac:dyDescent="0.2">
      <c r="A196" t="s">
        <v>19</v>
      </c>
    </row>
    <row r="197" spans="1:1" x14ac:dyDescent="0.2">
      <c r="A197" t="s">
        <v>20</v>
      </c>
    </row>
    <row r="198" spans="1:1" x14ac:dyDescent="0.2">
      <c r="A198" t="s">
        <v>21</v>
      </c>
    </row>
    <row r="199" spans="1:1" x14ac:dyDescent="0.2">
      <c r="A199" t="s">
        <v>22</v>
      </c>
    </row>
    <row r="200" spans="1:1" x14ac:dyDescent="0.2">
      <c r="A200" t="s">
        <v>23</v>
      </c>
    </row>
    <row r="201" spans="1:1" x14ac:dyDescent="0.2">
      <c r="A201" t="s">
        <v>24</v>
      </c>
    </row>
    <row r="202" spans="1:1" x14ac:dyDescent="0.2">
      <c r="A202" t="s">
        <v>25</v>
      </c>
    </row>
    <row r="203" spans="1:1" x14ac:dyDescent="0.2">
      <c r="A203" t="s">
        <v>26</v>
      </c>
    </row>
    <row r="205" spans="1:1" x14ac:dyDescent="0.2">
      <c r="A205" t="s">
        <v>27</v>
      </c>
    </row>
    <row r="206" spans="1:1" x14ac:dyDescent="0.2">
      <c r="A206" t="s">
        <v>28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64"/>
  <sheetViews>
    <sheetView workbookViewId="0">
      <selection activeCell="L148" sqref="L148"/>
    </sheetView>
  </sheetViews>
  <sheetFormatPr baseColWidth="10" defaultColWidth="8.83203125" defaultRowHeight="13" x14ac:dyDescent="0.15"/>
  <cols>
    <col min="1" max="5" width="8.83203125" style="1"/>
    <col min="6" max="6" width="9.1640625" style="17" customWidth="1"/>
    <col min="7" max="16384" width="8.83203125" style="1"/>
  </cols>
  <sheetData>
    <row r="3" spans="1:12" x14ac:dyDescent="0.15">
      <c r="A3" s="1" t="s">
        <v>66</v>
      </c>
      <c r="B3" s="1" t="s">
        <v>86</v>
      </c>
      <c r="C3" s="1" t="s">
        <v>65</v>
      </c>
      <c r="D3" s="1" t="s">
        <v>86</v>
      </c>
      <c r="E3" s="1" t="s">
        <v>65</v>
      </c>
      <c r="F3" s="17" t="s">
        <v>73</v>
      </c>
      <c r="G3" s="1" t="s">
        <v>67</v>
      </c>
      <c r="H3" s="1" t="s">
        <v>86</v>
      </c>
      <c r="I3" s="1" t="s">
        <v>65</v>
      </c>
      <c r="J3" s="1" t="s">
        <v>86</v>
      </c>
      <c r="K3" s="1" t="s">
        <v>65</v>
      </c>
      <c r="L3" s="17" t="s">
        <v>73</v>
      </c>
    </row>
    <row r="4" spans="1:12" x14ac:dyDescent="0.15">
      <c r="A4" s="1" t="s">
        <v>85</v>
      </c>
      <c r="F4" s="17" t="s">
        <v>65</v>
      </c>
      <c r="G4" s="1" t="s">
        <v>85</v>
      </c>
      <c r="L4" s="17" t="s">
        <v>65</v>
      </c>
    </row>
    <row r="6" spans="1:12" x14ac:dyDescent="0.15">
      <c r="A6" s="1">
        <v>1</v>
      </c>
      <c r="B6" s="1">
        <v>34506</v>
      </c>
      <c r="C6" s="1">
        <v>215.35</v>
      </c>
      <c r="D6" s="1">
        <v>17620</v>
      </c>
      <c r="E6" s="1">
        <v>109.92</v>
      </c>
      <c r="F6" s="17">
        <f>AVERAGE(C6,E6)</f>
        <v>162.63499999999999</v>
      </c>
      <c r="G6" s="1">
        <v>1</v>
      </c>
    </row>
    <row r="7" spans="1:12" x14ac:dyDescent="0.15">
      <c r="A7" s="1">
        <v>2</v>
      </c>
      <c r="B7" s="1">
        <v>8805</v>
      </c>
      <c r="C7" s="1">
        <v>54.92</v>
      </c>
      <c r="D7" s="1">
        <v>14415</v>
      </c>
      <c r="E7" s="1">
        <v>89.92</v>
      </c>
      <c r="F7" s="17">
        <f>AVERAGE(C7,E7)</f>
        <v>72.42</v>
      </c>
      <c r="G7" s="1">
        <v>2</v>
      </c>
    </row>
    <row r="8" spans="1:12" x14ac:dyDescent="0.15">
      <c r="A8" s="1">
        <v>3</v>
      </c>
      <c r="B8" s="1">
        <v>10803</v>
      </c>
      <c r="C8" s="1">
        <v>67.38</v>
      </c>
      <c r="D8" s="1">
        <v>11992</v>
      </c>
      <c r="E8" s="1">
        <v>74.8</v>
      </c>
      <c r="F8" s="17">
        <f>AVERAGE(C8,E8)</f>
        <v>71.09</v>
      </c>
      <c r="G8" s="1">
        <v>3</v>
      </c>
    </row>
    <row r="9" spans="1:12" x14ac:dyDescent="0.15">
      <c r="A9" s="1">
        <v>4</v>
      </c>
      <c r="B9" s="1">
        <v>8988</v>
      </c>
      <c r="C9" s="1">
        <v>56.06</v>
      </c>
      <c r="D9" s="1">
        <v>9914</v>
      </c>
      <c r="E9" s="1">
        <v>61.84</v>
      </c>
      <c r="F9" s="17">
        <f>AVERAGE(C9,E9)</f>
        <v>58.95</v>
      </c>
      <c r="G9" s="1">
        <v>4</v>
      </c>
    </row>
    <row r="10" spans="1:12" x14ac:dyDescent="0.15">
      <c r="A10" s="1">
        <v>5</v>
      </c>
      <c r="B10" s="1">
        <v>6640</v>
      </c>
      <c r="C10" s="18">
        <f>B10*0.0059</f>
        <v>39.176000000000002</v>
      </c>
      <c r="D10" s="1">
        <v>9479</v>
      </c>
      <c r="E10" s="1">
        <v>59.12</v>
      </c>
      <c r="F10" s="17" t="e">
        <f>#N/A</f>
        <v>#N/A</v>
      </c>
      <c r="G10" s="1">
        <v>5</v>
      </c>
    </row>
    <row r="11" spans="1:12" x14ac:dyDescent="0.15">
      <c r="A11" s="1">
        <v>6</v>
      </c>
      <c r="B11" s="1">
        <v>6455</v>
      </c>
      <c r="C11" s="18">
        <f>B11*0.0059</f>
        <v>38.084499999999998</v>
      </c>
      <c r="D11" s="1">
        <v>7552</v>
      </c>
      <c r="E11" s="1">
        <v>47.1</v>
      </c>
      <c r="F11" s="17" t="e">
        <f>#N/A</f>
        <v>#N/A</v>
      </c>
      <c r="G11" s="1">
        <v>6</v>
      </c>
    </row>
    <row r="12" spans="1:12" x14ac:dyDescent="0.15">
      <c r="A12" s="1">
        <v>7</v>
      </c>
      <c r="B12" s="1">
        <v>10082</v>
      </c>
      <c r="C12" s="1">
        <v>62.88</v>
      </c>
      <c r="D12" s="1">
        <v>6385</v>
      </c>
      <c r="E12" s="18">
        <f>D12*0.0059</f>
        <v>37.671500000000002</v>
      </c>
      <c r="F12" s="17" t="e">
        <f>#N/A</f>
        <v>#N/A</v>
      </c>
      <c r="G12" s="1">
        <v>7</v>
      </c>
    </row>
    <row r="13" spans="1:12" x14ac:dyDescent="0.15">
      <c r="A13" s="1">
        <v>8</v>
      </c>
      <c r="B13" s="1">
        <v>5565</v>
      </c>
      <c r="C13" s="1">
        <v>34.71</v>
      </c>
      <c r="D13" s="1">
        <v>7365</v>
      </c>
      <c r="E13" s="18">
        <f>D13*0.0059</f>
        <v>43.453499999999998</v>
      </c>
      <c r="F13" s="17" t="e">
        <f>#N/A</f>
        <v>#N/A</v>
      </c>
      <c r="G13" s="1">
        <v>8</v>
      </c>
    </row>
    <row r="14" spans="1:12" x14ac:dyDescent="0.15">
      <c r="A14" s="1">
        <v>9</v>
      </c>
      <c r="B14" s="1">
        <v>6963</v>
      </c>
      <c r="C14" s="1">
        <v>43.43</v>
      </c>
      <c r="D14" s="1">
        <v>5046</v>
      </c>
      <c r="E14" s="1">
        <v>31.47</v>
      </c>
      <c r="F14" s="17" t="e">
        <f>#N/A</f>
        <v>#N/A</v>
      </c>
      <c r="G14" s="1">
        <v>9</v>
      </c>
    </row>
    <row r="15" spans="1:12" x14ac:dyDescent="0.15">
      <c r="A15" s="1">
        <v>10</v>
      </c>
      <c r="B15" s="1">
        <v>6035</v>
      </c>
      <c r="C15" s="18">
        <f>B15*0.0059</f>
        <v>35.606499999999997</v>
      </c>
      <c r="D15" s="1">
        <v>7051</v>
      </c>
      <c r="E15" s="1">
        <v>43.98</v>
      </c>
      <c r="F15" s="17" t="e">
        <f>#N/A</f>
        <v>#N/A</v>
      </c>
      <c r="G15" s="1">
        <v>10</v>
      </c>
    </row>
    <row r="16" spans="1:12" x14ac:dyDescent="0.15">
      <c r="A16" s="1">
        <v>11</v>
      </c>
      <c r="B16" s="1">
        <v>7169</v>
      </c>
      <c r="C16" s="1">
        <v>42.27</v>
      </c>
      <c r="F16" s="17" t="e">
        <f>#N/A</f>
        <v>#N/A</v>
      </c>
      <c r="G16" s="1">
        <v>11</v>
      </c>
    </row>
    <row r="17" spans="1:12" x14ac:dyDescent="0.15">
      <c r="A17" s="1">
        <v>12</v>
      </c>
      <c r="B17" s="1">
        <v>3903</v>
      </c>
      <c r="C17" s="1">
        <v>23.01</v>
      </c>
      <c r="F17" s="17" t="e">
        <f>#N/A</f>
        <v>#N/A</v>
      </c>
      <c r="G17" s="1">
        <v>12</v>
      </c>
      <c r="H17" s="1">
        <v>3820</v>
      </c>
      <c r="I17" s="1">
        <v>22.52</v>
      </c>
      <c r="J17" s="1">
        <v>7965</v>
      </c>
      <c r="K17" s="1">
        <v>46.96</v>
      </c>
      <c r="L17" s="17" t="e">
        <f>#N/A</f>
        <v>#N/A</v>
      </c>
    </row>
    <row r="18" spans="1:12" x14ac:dyDescent="0.15">
      <c r="A18" s="1">
        <v>13</v>
      </c>
      <c r="B18" s="19">
        <v>7914</v>
      </c>
      <c r="C18" s="19">
        <v>46.66</v>
      </c>
      <c r="G18" s="1">
        <v>13</v>
      </c>
      <c r="H18" s="1">
        <v>5746</v>
      </c>
      <c r="I18" s="1">
        <v>33.880000000000003</v>
      </c>
      <c r="J18" s="1">
        <v>6448</v>
      </c>
      <c r="K18" s="1">
        <v>38.01</v>
      </c>
      <c r="L18" s="17" t="e">
        <f>#N/A</f>
        <v>#N/A</v>
      </c>
    </row>
    <row r="19" spans="1:12" x14ac:dyDescent="0.15">
      <c r="A19" s="1">
        <v>14</v>
      </c>
      <c r="B19" s="1">
        <v>5989</v>
      </c>
      <c r="C19" s="18">
        <f>B19*0.0059</f>
        <v>35.335099999999997</v>
      </c>
      <c r="D19" s="1">
        <v>9068</v>
      </c>
      <c r="E19" s="1">
        <v>53.47</v>
      </c>
      <c r="F19" s="17">
        <f>AVERAGE(C19,E19)</f>
        <v>44.402549999999998</v>
      </c>
      <c r="G19" s="1">
        <v>14</v>
      </c>
      <c r="H19" s="1">
        <v>5217</v>
      </c>
      <c r="I19" s="1">
        <v>30.76</v>
      </c>
      <c r="J19" s="1">
        <v>2693</v>
      </c>
      <c r="K19" s="1">
        <v>15.88</v>
      </c>
      <c r="L19" s="17" t="e">
        <f>#N/A</f>
        <v>#N/A</v>
      </c>
    </row>
    <row r="20" spans="1:12" x14ac:dyDescent="0.15">
      <c r="A20" s="1">
        <v>15</v>
      </c>
      <c r="G20" s="1">
        <v>15</v>
      </c>
      <c r="H20" s="1">
        <v>1903</v>
      </c>
      <c r="I20" s="1">
        <v>11.22</v>
      </c>
      <c r="J20" s="1">
        <v>5165</v>
      </c>
      <c r="K20" s="1">
        <v>30.45</v>
      </c>
      <c r="L20" s="17" t="e">
        <f>#N/A</f>
        <v>#N/A</v>
      </c>
    </row>
    <row r="21" spans="1:12" x14ac:dyDescent="0.15">
      <c r="A21" s="1">
        <v>16</v>
      </c>
      <c r="B21" s="1">
        <v>9539</v>
      </c>
      <c r="C21" s="1">
        <v>56.24</v>
      </c>
      <c r="D21" s="1">
        <v>12310</v>
      </c>
      <c r="E21" s="18">
        <f>D21*0.0059</f>
        <v>72.629000000000005</v>
      </c>
      <c r="F21" s="17">
        <f>AVERAGE(C21,E21)</f>
        <v>64.4345</v>
      </c>
      <c r="G21" s="1">
        <v>16</v>
      </c>
      <c r="H21" s="1">
        <v>5998</v>
      </c>
      <c r="I21" s="1">
        <v>35.36</v>
      </c>
      <c r="J21" s="1">
        <v>7479</v>
      </c>
      <c r="K21" s="1">
        <v>44.09</v>
      </c>
      <c r="L21" s="17" t="e">
        <f>#N/A</f>
        <v>#N/A</v>
      </c>
    </row>
    <row r="22" spans="1:12" x14ac:dyDescent="0.15">
      <c r="A22" s="1">
        <v>17</v>
      </c>
      <c r="B22" s="1">
        <v>17530</v>
      </c>
      <c r="C22" s="1">
        <v>103.36</v>
      </c>
      <c r="D22" s="1">
        <v>19592</v>
      </c>
      <c r="E22" s="1">
        <v>115.52</v>
      </c>
      <c r="F22" s="17">
        <f>AVERAGE(C22,E22)</f>
        <v>109.44</v>
      </c>
      <c r="G22" s="1">
        <v>17</v>
      </c>
      <c r="H22" s="1">
        <v>5545</v>
      </c>
      <c r="I22" s="1">
        <v>32.69</v>
      </c>
      <c r="J22" s="1">
        <v>5588</v>
      </c>
      <c r="K22" s="1">
        <v>32.950000000000003</v>
      </c>
      <c r="L22" s="17" t="e">
        <f>#N/A</f>
        <v>#N/A</v>
      </c>
    </row>
    <row r="23" spans="1:12" x14ac:dyDescent="0.15">
      <c r="A23" s="1">
        <v>18</v>
      </c>
      <c r="B23" s="1">
        <v>23869</v>
      </c>
      <c r="C23" s="1">
        <v>140.74</v>
      </c>
      <c r="D23" s="1">
        <v>21337</v>
      </c>
      <c r="E23" s="1">
        <v>125.81</v>
      </c>
      <c r="F23" s="17">
        <f>AVERAGE(C23,E23)</f>
        <v>133.27500000000001</v>
      </c>
      <c r="G23" s="1">
        <v>18</v>
      </c>
      <c r="H23" s="1">
        <v>5262</v>
      </c>
      <c r="I23" s="1">
        <v>31.02</v>
      </c>
      <c r="J23" s="1">
        <v>5833</v>
      </c>
      <c r="K23" s="1">
        <v>34.39</v>
      </c>
      <c r="L23" s="17" t="e">
        <f>#N/A</f>
        <v>#N/A</v>
      </c>
    </row>
    <row r="24" spans="1:12" x14ac:dyDescent="0.15">
      <c r="A24" s="1">
        <v>19</v>
      </c>
      <c r="B24" s="1">
        <v>18912</v>
      </c>
      <c r="C24" s="1">
        <v>111.51</v>
      </c>
      <c r="D24" s="1">
        <v>10862</v>
      </c>
      <c r="E24" s="1">
        <v>64.040000000000006</v>
      </c>
      <c r="F24" s="17">
        <f>AVERAGE(C24,E24)</f>
        <v>87.775000000000006</v>
      </c>
      <c r="G24" s="1">
        <v>19</v>
      </c>
      <c r="H24" s="1">
        <v>4841</v>
      </c>
      <c r="I24" s="1">
        <v>28.54</v>
      </c>
      <c r="J24" s="1">
        <v>5041</v>
      </c>
      <c r="K24" s="1">
        <v>29.72</v>
      </c>
      <c r="L24" s="17" t="e">
        <f>#N/A</f>
        <v>#N/A</v>
      </c>
    </row>
    <row r="25" spans="1:12" x14ac:dyDescent="0.15">
      <c r="A25" s="1">
        <v>20</v>
      </c>
      <c r="B25" s="1">
        <v>5967</v>
      </c>
      <c r="C25" s="18">
        <f>B25*0.0059</f>
        <v>35.205300000000001</v>
      </c>
      <c r="G25" s="1">
        <v>20</v>
      </c>
      <c r="H25" s="1">
        <v>2622</v>
      </c>
      <c r="I25" s="1">
        <v>15.46</v>
      </c>
      <c r="L25" s="17" t="e">
        <f>#N/A</f>
        <v>#N/A</v>
      </c>
    </row>
    <row r="26" spans="1:12" x14ac:dyDescent="0.15">
      <c r="A26" s="1">
        <v>21</v>
      </c>
      <c r="B26" s="1">
        <v>5332</v>
      </c>
      <c r="C26" s="18">
        <f>B26*0.0059</f>
        <v>31.4588</v>
      </c>
      <c r="D26" s="1">
        <v>7810</v>
      </c>
      <c r="E26" s="1">
        <v>46.05</v>
      </c>
      <c r="F26" s="17" t="e">
        <f>#N/A</f>
        <v>#N/A</v>
      </c>
      <c r="G26" s="1">
        <v>21</v>
      </c>
      <c r="H26" s="1">
        <v>7516</v>
      </c>
      <c r="I26" s="1">
        <v>44.31</v>
      </c>
      <c r="L26" s="17" t="e">
        <f>#N/A</f>
        <v>#N/A</v>
      </c>
    </row>
    <row r="27" spans="1:12" x14ac:dyDescent="0.15">
      <c r="A27" s="1">
        <v>22</v>
      </c>
      <c r="B27" s="1">
        <v>3699</v>
      </c>
      <c r="C27" s="1">
        <v>21.81</v>
      </c>
      <c r="D27" s="1">
        <v>2703</v>
      </c>
      <c r="E27" s="1">
        <v>15.94</v>
      </c>
      <c r="F27" s="17" t="e">
        <f>#N/A</f>
        <v>#N/A</v>
      </c>
      <c r="G27" s="1">
        <v>22</v>
      </c>
      <c r="H27" s="1">
        <v>1770</v>
      </c>
      <c r="I27" s="1">
        <v>10.44</v>
      </c>
      <c r="J27" s="1">
        <v>2425</v>
      </c>
      <c r="K27" s="1">
        <v>14.3</v>
      </c>
      <c r="L27" s="17" t="e">
        <f>#N/A</f>
        <v>#N/A</v>
      </c>
    </row>
    <row r="28" spans="1:12" x14ac:dyDescent="0.15">
      <c r="A28" s="1">
        <v>23</v>
      </c>
      <c r="B28" s="1">
        <v>2355</v>
      </c>
      <c r="C28" s="18">
        <f>B28*0.0059</f>
        <v>13.894499999999999</v>
      </c>
      <c r="F28" s="17" t="e">
        <f>#N/A</f>
        <v>#N/A</v>
      </c>
      <c r="G28" s="1">
        <v>23</v>
      </c>
      <c r="H28" s="1">
        <v>2933</v>
      </c>
      <c r="I28" s="1">
        <v>17.29</v>
      </c>
      <c r="L28" s="17" t="e">
        <f>#N/A</f>
        <v>#N/A</v>
      </c>
    </row>
    <row r="29" spans="1:12" x14ac:dyDescent="0.15">
      <c r="A29" s="1">
        <v>24</v>
      </c>
      <c r="G29" s="1">
        <v>24</v>
      </c>
      <c r="H29" s="1">
        <v>3053</v>
      </c>
      <c r="I29" s="1">
        <v>18</v>
      </c>
      <c r="L29" s="17" t="e">
        <f>#N/A</f>
        <v>#N/A</v>
      </c>
    </row>
    <row r="30" spans="1:12" x14ac:dyDescent="0.15">
      <c r="A30" s="1">
        <v>25</v>
      </c>
      <c r="B30" s="1">
        <v>3092</v>
      </c>
      <c r="C30" s="1">
        <v>18.23</v>
      </c>
      <c r="F30" s="17" t="e">
        <f>#N/A</f>
        <v>#N/A</v>
      </c>
      <c r="G30" s="1">
        <v>25</v>
      </c>
    </row>
    <row r="31" spans="1:12" x14ac:dyDescent="0.15">
      <c r="A31" s="1">
        <v>26</v>
      </c>
      <c r="B31" s="1">
        <v>2184</v>
      </c>
      <c r="C31" s="1">
        <v>12.87</v>
      </c>
      <c r="F31" s="17" t="e">
        <f>#N/A</f>
        <v>#N/A</v>
      </c>
      <c r="G31" s="1">
        <v>26</v>
      </c>
      <c r="H31" s="1">
        <v>2608</v>
      </c>
      <c r="I31" s="1">
        <v>15.37</v>
      </c>
      <c r="L31" s="17" t="e">
        <f>#N/A</f>
        <v>#N/A</v>
      </c>
    </row>
    <row r="32" spans="1:12" x14ac:dyDescent="0.15">
      <c r="A32" s="1">
        <v>27</v>
      </c>
      <c r="B32" s="1">
        <v>4083</v>
      </c>
      <c r="C32" s="1">
        <v>24.07</v>
      </c>
      <c r="D32" s="1">
        <v>5064</v>
      </c>
      <c r="E32" s="1">
        <v>29.86</v>
      </c>
      <c r="F32" s="17" t="e">
        <f>#N/A</f>
        <v>#N/A</v>
      </c>
      <c r="G32" s="1">
        <v>27</v>
      </c>
    </row>
    <row r="33" spans="1:12" x14ac:dyDescent="0.15">
      <c r="A33" s="1">
        <v>28</v>
      </c>
      <c r="B33" s="1">
        <v>1756</v>
      </c>
      <c r="C33" s="1">
        <v>10.35</v>
      </c>
      <c r="D33" s="1">
        <v>1679</v>
      </c>
      <c r="E33" s="1">
        <v>9.9</v>
      </c>
      <c r="F33" s="17" t="e">
        <f>#N/A</f>
        <v>#N/A</v>
      </c>
      <c r="G33" s="1">
        <v>28</v>
      </c>
      <c r="H33" s="1">
        <v>1111</v>
      </c>
      <c r="I33" s="1">
        <v>6.55</v>
      </c>
      <c r="L33" s="17" t="e">
        <f>#N/A</f>
        <v>#N/A</v>
      </c>
    </row>
    <row r="34" spans="1:12" x14ac:dyDescent="0.15">
      <c r="A34" s="1">
        <v>29</v>
      </c>
      <c r="B34" s="1">
        <v>1752</v>
      </c>
      <c r="C34" s="1">
        <v>10.33</v>
      </c>
      <c r="F34" s="17" t="e">
        <f>#N/A</f>
        <v>#N/A</v>
      </c>
      <c r="G34" s="1">
        <v>29</v>
      </c>
    </row>
    <row r="35" spans="1:12" x14ac:dyDescent="0.15">
      <c r="A35" s="1">
        <v>30</v>
      </c>
      <c r="B35" s="1">
        <v>1631</v>
      </c>
      <c r="C35" s="1">
        <v>9.6199999999999992</v>
      </c>
      <c r="D35" s="1">
        <v>2186</v>
      </c>
      <c r="E35" s="1">
        <v>12.89</v>
      </c>
      <c r="F35" s="17" t="e">
        <f>#N/A</f>
        <v>#N/A</v>
      </c>
      <c r="G35" s="1">
        <v>30</v>
      </c>
    </row>
    <row r="36" spans="1:12" x14ac:dyDescent="0.15">
      <c r="A36" s="1">
        <v>31</v>
      </c>
      <c r="B36" s="1">
        <v>1852</v>
      </c>
      <c r="C36" s="1">
        <v>10.92</v>
      </c>
      <c r="F36" s="17" t="e">
        <f>#N/A</f>
        <v>#N/A</v>
      </c>
      <c r="G36" s="1">
        <v>31</v>
      </c>
    </row>
    <row r="37" spans="1:12" x14ac:dyDescent="0.15">
      <c r="A37" s="1">
        <v>32</v>
      </c>
      <c r="B37" s="1">
        <v>2610</v>
      </c>
      <c r="C37" s="18">
        <f>B37*0.0059</f>
        <v>15.398999999999999</v>
      </c>
      <c r="F37" s="17" t="e">
        <f>#N/A</f>
        <v>#N/A</v>
      </c>
      <c r="G37" s="1">
        <v>32</v>
      </c>
      <c r="H37" s="1">
        <v>1713</v>
      </c>
      <c r="I37" s="1">
        <v>10.1</v>
      </c>
      <c r="L37" s="17" t="e">
        <f>#N/A</f>
        <v>#N/A</v>
      </c>
    </row>
    <row r="38" spans="1:12" x14ac:dyDescent="0.15">
      <c r="A38" s="1">
        <v>33</v>
      </c>
      <c r="B38" s="1">
        <v>954</v>
      </c>
      <c r="C38" s="1">
        <v>5.63</v>
      </c>
      <c r="F38" s="17" t="e">
        <f>#N/A</f>
        <v>#N/A</v>
      </c>
      <c r="G38" s="1">
        <v>33</v>
      </c>
      <c r="H38" s="1">
        <v>1498</v>
      </c>
      <c r="I38" s="1">
        <v>8.83</v>
      </c>
      <c r="L38" s="17" t="e">
        <f>#N/A</f>
        <v>#N/A</v>
      </c>
    </row>
    <row r="39" spans="1:12" x14ac:dyDescent="0.15">
      <c r="A39" s="1">
        <v>34</v>
      </c>
      <c r="B39" s="1">
        <v>2951</v>
      </c>
      <c r="C39" s="1">
        <v>15.27</v>
      </c>
      <c r="D39" s="1">
        <v>3909</v>
      </c>
      <c r="E39" s="1">
        <v>23.05</v>
      </c>
      <c r="F39" s="17" t="e">
        <f>#N/A</f>
        <v>#N/A</v>
      </c>
      <c r="G39" s="1">
        <v>34</v>
      </c>
      <c r="H39" s="1">
        <v>1756</v>
      </c>
      <c r="I39" s="1">
        <v>10.35</v>
      </c>
      <c r="J39" s="1">
        <v>1429</v>
      </c>
      <c r="K39" s="1">
        <v>8.42</v>
      </c>
      <c r="L39" s="17" t="e">
        <f>#N/A</f>
        <v>#N/A</v>
      </c>
    </row>
    <row r="40" spans="1:12" x14ac:dyDescent="0.15">
      <c r="A40" s="1">
        <v>35</v>
      </c>
      <c r="B40" s="1">
        <v>2538</v>
      </c>
      <c r="C40" s="1">
        <v>14.96</v>
      </c>
      <c r="D40" s="1">
        <v>3959</v>
      </c>
      <c r="E40" s="1">
        <v>23.34</v>
      </c>
      <c r="F40" s="17" t="e">
        <f>#N/A</f>
        <v>#N/A</v>
      </c>
      <c r="G40" s="1">
        <v>35</v>
      </c>
      <c r="H40" s="1">
        <v>17.309999999999999</v>
      </c>
      <c r="I40" s="1">
        <v>10.199999999999999</v>
      </c>
      <c r="J40" s="1">
        <v>4687</v>
      </c>
      <c r="K40" s="1">
        <v>27.63</v>
      </c>
      <c r="L40" s="17" t="e">
        <f>#N/A</f>
        <v>#N/A</v>
      </c>
    </row>
    <row r="41" spans="1:12" x14ac:dyDescent="0.15">
      <c r="A41" s="1">
        <v>36</v>
      </c>
      <c r="B41" s="1">
        <v>5339</v>
      </c>
      <c r="C41" s="1">
        <v>31.48</v>
      </c>
      <c r="D41" s="1">
        <v>4257</v>
      </c>
      <c r="E41" s="1">
        <v>25.1</v>
      </c>
      <c r="F41" s="17" t="e">
        <f>#N/A</f>
        <v>#N/A</v>
      </c>
      <c r="G41" s="1">
        <v>36</v>
      </c>
      <c r="H41" s="1">
        <v>3448</v>
      </c>
      <c r="I41" s="1">
        <v>20.329999999999998</v>
      </c>
      <c r="J41" s="1">
        <v>3647</v>
      </c>
      <c r="K41" s="1">
        <v>21.5</v>
      </c>
      <c r="L41" s="17" t="e">
        <f>#N/A</f>
        <v>#N/A</v>
      </c>
    </row>
    <row r="42" spans="1:12" x14ac:dyDescent="0.15">
      <c r="A42" s="1">
        <v>37</v>
      </c>
      <c r="B42" s="1">
        <v>6077</v>
      </c>
      <c r="C42" s="1">
        <v>35.83</v>
      </c>
      <c r="D42" s="1">
        <v>5302</v>
      </c>
      <c r="E42" s="1">
        <v>31.26</v>
      </c>
      <c r="F42" s="17" t="e">
        <f>#N/A</f>
        <v>#N/A</v>
      </c>
      <c r="G42" s="1">
        <v>37</v>
      </c>
      <c r="H42" s="1">
        <v>3178</v>
      </c>
      <c r="I42" s="1">
        <v>18.739999999999998</v>
      </c>
      <c r="L42" s="17" t="e">
        <f>#N/A</f>
        <v>#N/A</v>
      </c>
    </row>
    <row r="43" spans="1:12" x14ac:dyDescent="0.15">
      <c r="A43" s="1">
        <v>38</v>
      </c>
      <c r="B43" s="1">
        <v>6070</v>
      </c>
      <c r="C43" s="1">
        <v>35.79</v>
      </c>
      <c r="D43" s="1">
        <v>6487</v>
      </c>
      <c r="E43" s="1">
        <v>38.24</v>
      </c>
      <c r="F43" s="17" t="e">
        <f>#N/A</f>
        <v>#N/A</v>
      </c>
      <c r="G43" s="1">
        <v>38</v>
      </c>
      <c r="H43" s="1">
        <v>7225</v>
      </c>
      <c r="I43" s="1">
        <v>42.6</v>
      </c>
      <c r="J43" s="1">
        <v>9285</v>
      </c>
      <c r="K43" s="1">
        <v>54.74</v>
      </c>
      <c r="L43" s="17" t="e">
        <f>#N/A</f>
        <v>#N/A</v>
      </c>
    </row>
    <row r="44" spans="1:12" x14ac:dyDescent="0.15">
      <c r="A44" s="1">
        <v>39</v>
      </c>
      <c r="B44" s="1">
        <v>9633</v>
      </c>
      <c r="C44" s="1">
        <v>56.8</v>
      </c>
      <c r="D44" s="1">
        <v>11345</v>
      </c>
      <c r="E44" s="1">
        <v>66.89</v>
      </c>
      <c r="F44" s="17" t="e">
        <f>#N/A</f>
        <v>#N/A</v>
      </c>
      <c r="G44" s="1">
        <v>39</v>
      </c>
      <c r="H44" s="1">
        <v>8990</v>
      </c>
      <c r="I44" s="1">
        <v>53</v>
      </c>
      <c r="J44" s="1">
        <v>9030</v>
      </c>
      <c r="K44" s="1">
        <v>53.24</v>
      </c>
      <c r="L44" s="17" t="e">
        <f>#N/A</f>
        <v>#N/A</v>
      </c>
    </row>
    <row r="45" spans="1:12" x14ac:dyDescent="0.15">
      <c r="A45" s="1">
        <v>40</v>
      </c>
      <c r="B45" s="1">
        <v>15982</v>
      </c>
      <c r="C45" s="1">
        <v>94.23</v>
      </c>
      <c r="D45" s="1">
        <v>16404</v>
      </c>
      <c r="E45" s="18">
        <f>D45*0.0059</f>
        <v>96.783599999999993</v>
      </c>
      <c r="F45" s="17" t="e">
        <f>#N/A</f>
        <v>#N/A</v>
      </c>
      <c r="G45" s="1">
        <v>40</v>
      </c>
      <c r="H45" s="1">
        <v>8553</v>
      </c>
      <c r="I45" s="1">
        <v>50.43</v>
      </c>
      <c r="J45" s="1">
        <v>8986</v>
      </c>
      <c r="K45" s="1">
        <v>52.98</v>
      </c>
      <c r="L45" s="17" t="e">
        <f>#N/A</f>
        <v>#N/A</v>
      </c>
    </row>
    <row r="46" spans="1:12" x14ac:dyDescent="0.15">
      <c r="A46" s="1">
        <v>41</v>
      </c>
      <c r="B46" s="1">
        <v>19225</v>
      </c>
      <c r="C46" s="18">
        <f>B46*0.0059</f>
        <v>113.42749999999999</v>
      </c>
      <c r="D46" s="1">
        <v>18081</v>
      </c>
      <c r="E46" s="18">
        <f>D46*0.0059</f>
        <v>106.67789999999999</v>
      </c>
      <c r="F46" s="17" t="e">
        <f>#N/A</f>
        <v>#N/A</v>
      </c>
      <c r="G46" s="1">
        <v>41</v>
      </c>
      <c r="H46" s="1">
        <v>6873</v>
      </c>
      <c r="I46" s="1">
        <v>40.520000000000003</v>
      </c>
      <c r="J46" s="1">
        <v>8924</v>
      </c>
      <c r="K46" s="1">
        <v>52.61</v>
      </c>
      <c r="L46" s="17" t="e">
        <f>#N/A</f>
        <v>#N/A</v>
      </c>
    </row>
    <row r="47" spans="1:12" x14ac:dyDescent="0.15">
      <c r="A47" s="1">
        <v>42</v>
      </c>
      <c r="B47" s="1">
        <v>16004</v>
      </c>
      <c r="C47" s="18">
        <f>B47*0.0059</f>
        <v>94.423599999999993</v>
      </c>
      <c r="F47" s="17" t="e">
        <f>#N/A</f>
        <v>#N/A</v>
      </c>
      <c r="G47" s="1">
        <v>42</v>
      </c>
      <c r="H47" s="1">
        <v>7390</v>
      </c>
      <c r="I47" s="1">
        <v>43.57</v>
      </c>
      <c r="J47" s="1">
        <v>5663</v>
      </c>
      <c r="K47" s="1">
        <v>33.39</v>
      </c>
      <c r="L47" s="17" t="e">
        <f>#N/A</f>
        <v>#N/A</v>
      </c>
    </row>
    <row r="48" spans="1:12" x14ac:dyDescent="0.15">
      <c r="A48" s="1">
        <v>43</v>
      </c>
      <c r="B48" s="1">
        <v>13271</v>
      </c>
      <c r="C48" s="18">
        <f>B48*0.0059</f>
        <v>78.298900000000003</v>
      </c>
      <c r="F48" s="17" t="e">
        <f>#N/A</f>
        <v>#N/A</v>
      </c>
      <c r="G48" s="1">
        <v>43</v>
      </c>
      <c r="H48" s="1">
        <v>3154</v>
      </c>
      <c r="I48" s="1">
        <v>18.59</v>
      </c>
      <c r="J48" s="1">
        <v>8177</v>
      </c>
      <c r="K48" s="1">
        <v>48.21</v>
      </c>
      <c r="L48" s="17" t="e">
        <f>#N/A</f>
        <v>#N/A</v>
      </c>
    </row>
    <row r="49" spans="1:12" x14ac:dyDescent="0.15">
      <c r="A49" s="1">
        <v>44</v>
      </c>
      <c r="G49" s="1">
        <v>44</v>
      </c>
      <c r="H49" s="1">
        <v>12869</v>
      </c>
      <c r="I49" s="1">
        <v>75.88</v>
      </c>
      <c r="J49" s="1">
        <v>7335</v>
      </c>
      <c r="K49" s="1">
        <v>43.25</v>
      </c>
      <c r="L49" s="17" t="e">
        <f>#N/A</f>
        <v>#N/A</v>
      </c>
    </row>
    <row r="50" spans="1:12" x14ac:dyDescent="0.15">
      <c r="A50" s="1">
        <v>45</v>
      </c>
      <c r="G50" s="1">
        <v>45</v>
      </c>
      <c r="H50" s="1">
        <v>6273</v>
      </c>
      <c r="I50" s="1">
        <v>36.979999999999997</v>
      </c>
      <c r="J50" s="1">
        <v>6188</v>
      </c>
      <c r="K50" s="1">
        <v>36.49</v>
      </c>
      <c r="L50" s="17" t="e">
        <f>#N/A</f>
        <v>#N/A</v>
      </c>
    </row>
    <row r="51" spans="1:12" x14ac:dyDescent="0.15">
      <c r="A51" s="1">
        <v>46</v>
      </c>
      <c r="G51" s="1">
        <v>46</v>
      </c>
      <c r="H51" s="1">
        <v>5247</v>
      </c>
      <c r="I51" s="1">
        <v>30.93</v>
      </c>
      <c r="J51" s="1">
        <v>4275</v>
      </c>
      <c r="K51" s="1">
        <v>25.21</v>
      </c>
      <c r="L51" s="17" t="e">
        <f>#N/A</f>
        <v>#N/A</v>
      </c>
    </row>
    <row r="52" spans="1:12" x14ac:dyDescent="0.15">
      <c r="A52" s="1">
        <v>47</v>
      </c>
      <c r="G52" s="1">
        <v>47</v>
      </c>
      <c r="H52" s="1">
        <v>4386</v>
      </c>
      <c r="I52" s="18">
        <f>H52*0.0059</f>
        <v>25.877399999999998</v>
      </c>
      <c r="L52" s="17" t="e">
        <f>#N/A</f>
        <v>#N/A</v>
      </c>
    </row>
    <row r="53" spans="1:12" x14ac:dyDescent="0.15">
      <c r="A53" s="1">
        <v>48</v>
      </c>
      <c r="G53" s="1">
        <v>48</v>
      </c>
      <c r="H53" s="1">
        <v>5950</v>
      </c>
      <c r="I53" s="1">
        <v>35.08</v>
      </c>
      <c r="L53" s="17" t="e">
        <f>#N/A</f>
        <v>#N/A</v>
      </c>
    </row>
    <row r="54" spans="1:12" x14ac:dyDescent="0.15">
      <c r="A54" s="1">
        <v>49</v>
      </c>
      <c r="G54" s="1">
        <v>49</v>
      </c>
      <c r="H54" s="1">
        <v>6526</v>
      </c>
      <c r="I54" s="1">
        <v>38.479999999999997</v>
      </c>
      <c r="J54" s="1">
        <v>3747</v>
      </c>
      <c r="K54" s="1">
        <v>22.09</v>
      </c>
      <c r="L54" s="17" t="e">
        <f>#N/A</f>
        <v>#N/A</v>
      </c>
    </row>
    <row r="55" spans="1:12" x14ac:dyDescent="0.15">
      <c r="A55" s="1">
        <v>50</v>
      </c>
      <c r="G55" s="1">
        <v>50</v>
      </c>
      <c r="H55" s="1">
        <v>4952</v>
      </c>
      <c r="I55" s="1">
        <v>29.2</v>
      </c>
      <c r="J55" s="1">
        <v>4612</v>
      </c>
      <c r="K55" s="18">
        <f>J55*0.0059</f>
        <v>27.210799999999999</v>
      </c>
      <c r="L55" s="17" t="e">
        <f>#N/A</f>
        <v>#N/A</v>
      </c>
    </row>
    <row r="56" spans="1:12" x14ac:dyDescent="0.15">
      <c r="G56" s="1">
        <v>51</v>
      </c>
      <c r="H56" s="1">
        <v>4138</v>
      </c>
      <c r="I56" s="1">
        <v>24.4</v>
      </c>
      <c r="J56" s="1">
        <v>3939</v>
      </c>
      <c r="K56" s="1">
        <v>23.22</v>
      </c>
      <c r="L56" s="17" t="e">
        <f>#N/A</f>
        <v>#N/A</v>
      </c>
    </row>
    <row r="57" spans="1:12" x14ac:dyDescent="0.15">
      <c r="G57" s="1">
        <v>52</v>
      </c>
      <c r="H57" s="1">
        <v>4934</v>
      </c>
      <c r="I57" s="1">
        <v>29.09</v>
      </c>
      <c r="J57" s="1">
        <v>5678</v>
      </c>
      <c r="K57" s="18">
        <f>J57*0.0059</f>
        <v>33.5002</v>
      </c>
      <c r="L57" s="17" t="e">
        <f>#N/A</f>
        <v>#N/A</v>
      </c>
    </row>
    <row r="58" spans="1:12" x14ac:dyDescent="0.15">
      <c r="G58" s="1">
        <v>53</v>
      </c>
      <c r="H58" s="1">
        <v>4333</v>
      </c>
      <c r="I58" s="18">
        <f>H58*0.0059</f>
        <v>25.564699999999998</v>
      </c>
      <c r="L58" s="17" t="e">
        <f>#N/A</f>
        <v>#N/A</v>
      </c>
    </row>
    <row r="59" spans="1:12" x14ac:dyDescent="0.15">
      <c r="G59" s="1">
        <v>54</v>
      </c>
      <c r="H59" s="1">
        <v>6833</v>
      </c>
      <c r="I59" s="1">
        <v>40.29</v>
      </c>
      <c r="L59" s="17" t="e">
        <f>#N/A</f>
        <v>#N/A</v>
      </c>
    </row>
    <row r="60" spans="1:12" x14ac:dyDescent="0.15">
      <c r="G60" s="1">
        <v>55</v>
      </c>
      <c r="H60" s="1">
        <v>7245</v>
      </c>
      <c r="I60" s="1">
        <v>42.71</v>
      </c>
      <c r="J60" s="1">
        <v>7047</v>
      </c>
      <c r="K60" s="18">
        <f>J60*0.0059</f>
        <v>41.577300000000001</v>
      </c>
      <c r="L60" s="17" t="e">
        <f>#N/A</f>
        <v>#N/A</v>
      </c>
    </row>
    <row r="61" spans="1:12" x14ac:dyDescent="0.15">
      <c r="G61" s="1">
        <v>56</v>
      </c>
      <c r="H61" s="1">
        <v>5529</v>
      </c>
      <c r="I61" s="18">
        <f>H61*0.0059</f>
        <v>32.621099999999998</v>
      </c>
      <c r="J61" s="1">
        <v>5817</v>
      </c>
      <c r="K61" s="1">
        <v>34.299999999999997</v>
      </c>
      <c r="L61" s="17" t="e">
        <f>#N/A</f>
        <v>#N/A</v>
      </c>
    </row>
    <row r="62" spans="1:12" x14ac:dyDescent="0.15">
      <c r="G62" s="1">
        <v>57</v>
      </c>
      <c r="H62" s="1">
        <v>7251</v>
      </c>
      <c r="I62" s="1">
        <v>42.75</v>
      </c>
      <c r="J62" s="1">
        <v>9134</v>
      </c>
      <c r="K62" s="1">
        <v>53.85</v>
      </c>
      <c r="L62" s="17" t="e">
        <f>#N/A</f>
        <v>#N/A</v>
      </c>
    </row>
    <row r="63" spans="1:12" x14ac:dyDescent="0.15">
      <c r="G63" s="1">
        <v>58</v>
      </c>
      <c r="H63" s="1">
        <v>8485</v>
      </c>
      <c r="I63" s="1">
        <v>50.02</v>
      </c>
      <c r="J63" s="1">
        <v>9476</v>
      </c>
      <c r="K63" s="1">
        <v>55.87</v>
      </c>
      <c r="L63" s="17" t="e">
        <f>#N/A</f>
        <v>#N/A</v>
      </c>
    </row>
    <row r="64" spans="1:12" x14ac:dyDescent="0.15">
      <c r="G64" s="1">
        <v>59</v>
      </c>
      <c r="H64" s="1">
        <v>6570</v>
      </c>
      <c r="I64" s="1">
        <v>38.729999999999997</v>
      </c>
      <c r="J64" s="1">
        <v>6760</v>
      </c>
      <c r="K64" s="1">
        <v>39.85</v>
      </c>
      <c r="L64" s="17" t="e">
        <f>#N/A</f>
        <v>#N/A</v>
      </c>
    </row>
    <row r="65" spans="7:12" x14ac:dyDescent="0.15">
      <c r="G65" s="1">
        <v>60</v>
      </c>
      <c r="H65" s="1">
        <v>8357</v>
      </c>
      <c r="I65" s="1">
        <v>49.27</v>
      </c>
      <c r="J65" s="1">
        <v>7347</v>
      </c>
      <c r="K65" s="1">
        <v>43.31</v>
      </c>
      <c r="L65" s="17" t="e">
        <f>#N/A</f>
        <v>#N/A</v>
      </c>
    </row>
    <row r="66" spans="7:12" x14ac:dyDescent="0.15">
      <c r="G66" s="1">
        <v>61</v>
      </c>
      <c r="H66" s="1">
        <v>10279</v>
      </c>
      <c r="I66" s="1">
        <v>60.6</v>
      </c>
      <c r="J66" s="1">
        <v>9117</v>
      </c>
      <c r="K66" s="1">
        <v>53.75</v>
      </c>
      <c r="L66" s="17" t="e">
        <f>#N/A</f>
        <v>#N/A</v>
      </c>
    </row>
    <row r="67" spans="7:12" x14ac:dyDescent="0.15">
      <c r="G67" s="1">
        <v>62</v>
      </c>
      <c r="H67" s="1">
        <v>8157</v>
      </c>
      <c r="I67" s="1">
        <v>48.09</v>
      </c>
      <c r="J67" s="1">
        <v>9424</v>
      </c>
      <c r="K67" s="1">
        <v>55.56</v>
      </c>
      <c r="L67" s="17" t="e">
        <f>#N/A</f>
        <v>#N/A</v>
      </c>
    </row>
    <row r="68" spans="7:12" x14ac:dyDescent="0.15">
      <c r="G68" s="1">
        <v>63</v>
      </c>
      <c r="H68" s="1">
        <v>9265</v>
      </c>
      <c r="I68" s="1">
        <v>54.63</v>
      </c>
      <c r="J68" s="1">
        <v>8900</v>
      </c>
      <c r="K68" s="1">
        <v>52.47</v>
      </c>
      <c r="L68" s="17" t="e">
        <f>#N/A</f>
        <v>#N/A</v>
      </c>
    </row>
    <row r="69" spans="7:12" x14ac:dyDescent="0.15">
      <c r="G69" s="1">
        <v>64</v>
      </c>
      <c r="H69" s="1">
        <v>8142</v>
      </c>
      <c r="I69" s="1">
        <v>48</v>
      </c>
      <c r="L69" s="17" t="e">
        <f>#N/A</f>
        <v>#N/A</v>
      </c>
    </row>
    <row r="70" spans="7:12" x14ac:dyDescent="0.15">
      <c r="G70" s="1">
        <v>65</v>
      </c>
      <c r="H70" s="1">
        <v>6327</v>
      </c>
      <c r="I70" s="1">
        <v>37.299999999999997</v>
      </c>
      <c r="J70" s="1">
        <v>9023</v>
      </c>
      <c r="K70" s="1">
        <v>53.2</v>
      </c>
      <c r="L70" s="17" t="e">
        <f>#N/A</f>
        <v>#N/A</v>
      </c>
    </row>
    <row r="71" spans="7:12" x14ac:dyDescent="0.15">
      <c r="G71" s="1">
        <v>66</v>
      </c>
      <c r="L71" s="17"/>
    </row>
    <row r="72" spans="7:12" x14ac:dyDescent="0.15">
      <c r="G72" s="1">
        <v>67</v>
      </c>
      <c r="H72" s="1">
        <v>7261</v>
      </c>
      <c r="I72" s="1">
        <v>42.81</v>
      </c>
      <c r="L72" s="17" t="e">
        <f>#N/A</f>
        <v>#N/A</v>
      </c>
    </row>
    <row r="73" spans="7:12" x14ac:dyDescent="0.15">
      <c r="G73" s="1">
        <v>68</v>
      </c>
      <c r="H73" s="1">
        <v>5609</v>
      </c>
      <c r="I73" s="1">
        <v>33.07</v>
      </c>
      <c r="J73" s="1">
        <v>5650</v>
      </c>
      <c r="K73" s="1">
        <v>33.31</v>
      </c>
      <c r="L73" s="17" t="e">
        <f>#N/A</f>
        <v>#N/A</v>
      </c>
    </row>
    <row r="74" spans="7:12" x14ac:dyDescent="0.15">
      <c r="G74" s="1">
        <v>69</v>
      </c>
      <c r="H74" s="1">
        <v>7167</v>
      </c>
      <c r="I74" s="1">
        <v>42.25</v>
      </c>
      <c r="J74" s="1">
        <v>2432</v>
      </c>
      <c r="K74" s="1">
        <v>14.34</v>
      </c>
      <c r="L74" s="17" t="e">
        <f>#N/A</f>
        <v>#N/A</v>
      </c>
    </row>
    <row r="75" spans="7:12" x14ac:dyDescent="0.15">
      <c r="G75" s="1">
        <v>70</v>
      </c>
      <c r="L75" s="17"/>
    </row>
    <row r="76" spans="7:12" x14ac:dyDescent="0.15">
      <c r="G76" s="1">
        <v>71</v>
      </c>
      <c r="H76" s="1">
        <v>6904</v>
      </c>
      <c r="I76" s="1">
        <v>40.700000000000003</v>
      </c>
      <c r="L76" s="17" t="e">
        <f>#N/A</f>
        <v>#N/A</v>
      </c>
    </row>
    <row r="77" spans="7:12" x14ac:dyDescent="0.15">
      <c r="G77" s="1">
        <v>72</v>
      </c>
      <c r="H77" s="1">
        <v>9910</v>
      </c>
      <c r="I77" s="1">
        <v>58.43</v>
      </c>
      <c r="L77" s="17" t="e">
        <f>#N/A</f>
        <v>#N/A</v>
      </c>
    </row>
    <row r="78" spans="7:12" x14ac:dyDescent="0.15">
      <c r="G78" s="1">
        <v>73</v>
      </c>
      <c r="H78" s="1">
        <v>11884</v>
      </c>
      <c r="I78" s="1">
        <v>70.069999999999993</v>
      </c>
      <c r="J78" s="1">
        <v>7592</v>
      </c>
      <c r="K78" s="1">
        <v>44.76</v>
      </c>
      <c r="L78" s="17" t="e">
        <f>#N/A</f>
        <v>#N/A</v>
      </c>
    </row>
    <row r="79" spans="7:12" x14ac:dyDescent="0.15">
      <c r="G79" s="1">
        <v>74</v>
      </c>
      <c r="H79" s="1">
        <v>9164</v>
      </c>
      <c r="I79" s="1">
        <v>54.03</v>
      </c>
      <c r="J79" s="1">
        <v>11486</v>
      </c>
      <c r="K79" s="1">
        <v>67.72</v>
      </c>
      <c r="L79" s="17" t="e">
        <f>#N/A</f>
        <v>#N/A</v>
      </c>
    </row>
    <row r="80" spans="7:12" x14ac:dyDescent="0.15">
      <c r="G80" s="1">
        <v>75</v>
      </c>
      <c r="H80" s="1">
        <v>11281</v>
      </c>
      <c r="I80" s="1">
        <v>66.510000000000005</v>
      </c>
      <c r="J80" s="1">
        <v>9836</v>
      </c>
      <c r="K80" s="1">
        <v>57.99</v>
      </c>
      <c r="L80" s="17" t="e">
        <f>#N/A</f>
        <v>#N/A</v>
      </c>
    </row>
    <row r="81" spans="7:12" x14ac:dyDescent="0.15">
      <c r="G81" s="1">
        <v>76</v>
      </c>
      <c r="H81" s="1">
        <v>13181</v>
      </c>
      <c r="I81" s="1">
        <v>77.72</v>
      </c>
      <c r="J81" s="1">
        <v>12173</v>
      </c>
      <c r="K81" s="1">
        <v>71.77</v>
      </c>
      <c r="L81" s="17" t="e">
        <f>#N/A</f>
        <v>#N/A</v>
      </c>
    </row>
    <row r="82" spans="7:12" x14ac:dyDescent="0.15">
      <c r="G82" s="1">
        <v>77</v>
      </c>
      <c r="H82" s="1">
        <v>12984</v>
      </c>
      <c r="I82" s="1">
        <v>76.55</v>
      </c>
      <c r="J82" s="1">
        <v>12302</v>
      </c>
      <c r="K82" s="1">
        <v>72.53</v>
      </c>
      <c r="L82" s="17" t="e">
        <f>#N/A</f>
        <v>#N/A</v>
      </c>
    </row>
    <row r="83" spans="7:12" x14ac:dyDescent="0.15">
      <c r="G83" s="1">
        <v>78</v>
      </c>
      <c r="H83" s="1">
        <v>15469</v>
      </c>
      <c r="I83" s="1">
        <v>91.21</v>
      </c>
      <c r="J83" s="1">
        <v>15616</v>
      </c>
      <c r="K83" s="1">
        <v>92.07</v>
      </c>
      <c r="L83" s="17" t="e">
        <f>#N/A</f>
        <v>#N/A</v>
      </c>
    </row>
    <row r="84" spans="7:12" x14ac:dyDescent="0.15">
      <c r="G84" s="1">
        <v>79</v>
      </c>
      <c r="H84" s="1">
        <v>15619</v>
      </c>
      <c r="I84" s="1">
        <v>92.09</v>
      </c>
      <c r="J84" s="1">
        <v>14332</v>
      </c>
      <c r="K84" s="1">
        <v>84.5</v>
      </c>
      <c r="L84" s="17" t="e">
        <f>#N/A</f>
        <v>#N/A</v>
      </c>
    </row>
    <row r="85" spans="7:12" x14ac:dyDescent="0.15">
      <c r="G85" s="1">
        <v>80</v>
      </c>
      <c r="H85" s="1">
        <v>17392</v>
      </c>
      <c r="I85" s="1">
        <v>102.54</v>
      </c>
      <c r="J85" s="1">
        <v>15829</v>
      </c>
      <c r="K85" s="1">
        <v>93.33</v>
      </c>
      <c r="L85" s="17" t="e">
        <f>#N/A</f>
        <v>#N/A</v>
      </c>
    </row>
    <row r="86" spans="7:12" x14ac:dyDescent="0.15">
      <c r="G86" s="1">
        <v>81</v>
      </c>
      <c r="H86" s="1">
        <v>14124</v>
      </c>
      <c r="I86" s="1">
        <v>83.27</v>
      </c>
      <c r="J86" s="1">
        <v>16167</v>
      </c>
      <c r="K86" s="1">
        <v>95.32</v>
      </c>
      <c r="L86" s="17" t="e">
        <f>#N/A</f>
        <v>#N/A</v>
      </c>
    </row>
    <row r="87" spans="7:12" x14ac:dyDescent="0.15">
      <c r="G87" s="1">
        <v>82</v>
      </c>
      <c r="H87" s="1">
        <v>18354</v>
      </c>
      <c r="I87" s="1">
        <v>108.22</v>
      </c>
      <c r="J87" s="1">
        <v>18678</v>
      </c>
      <c r="K87" s="1">
        <v>110.13</v>
      </c>
      <c r="L87" s="17" t="e">
        <f>#N/A</f>
        <v>#N/A</v>
      </c>
    </row>
    <row r="88" spans="7:12" x14ac:dyDescent="0.15">
      <c r="G88" s="1">
        <v>83</v>
      </c>
      <c r="H88" s="1">
        <v>20415</v>
      </c>
      <c r="I88" s="1">
        <v>120.37</v>
      </c>
      <c r="J88" s="1">
        <v>19311</v>
      </c>
      <c r="K88" s="1">
        <v>113.86</v>
      </c>
      <c r="L88" s="17" t="e">
        <f>#N/A</f>
        <v>#N/A</v>
      </c>
    </row>
    <row r="89" spans="7:12" x14ac:dyDescent="0.15">
      <c r="G89" s="1">
        <v>84</v>
      </c>
      <c r="H89" s="1">
        <v>18026</v>
      </c>
      <c r="I89" s="1">
        <v>106.29</v>
      </c>
      <c r="J89" s="1">
        <v>19182</v>
      </c>
      <c r="K89" s="1">
        <v>113.1</v>
      </c>
      <c r="L89" s="17" t="e">
        <f>#N/A</f>
        <v>#N/A</v>
      </c>
    </row>
    <row r="90" spans="7:12" x14ac:dyDescent="0.15">
      <c r="G90" s="1">
        <v>85</v>
      </c>
      <c r="H90" s="1">
        <v>21847</v>
      </c>
      <c r="I90" s="1">
        <v>128.82</v>
      </c>
      <c r="J90" s="1">
        <v>19606</v>
      </c>
      <c r="K90" s="1">
        <v>115.6</v>
      </c>
      <c r="L90" s="17" t="e">
        <f>#N/A</f>
        <v>#N/A</v>
      </c>
    </row>
    <row r="91" spans="7:12" x14ac:dyDescent="0.15">
      <c r="G91" s="1">
        <v>86</v>
      </c>
      <c r="H91" s="1">
        <v>20037</v>
      </c>
      <c r="I91" s="1">
        <v>118.14</v>
      </c>
      <c r="J91" s="1">
        <v>18824</v>
      </c>
      <c r="K91" s="1">
        <v>110.99</v>
      </c>
      <c r="L91" s="17" t="e">
        <f>#N/A</f>
        <v>#N/A</v>
      </c>
    </row>
    <row r="92" spans="7:12" x14ac:dyDescent="0.15">
      <c r="G92" s="1">
        <v>87</v>
      </c>
      <c r="H92" s="1">
        <v>20933</v>
      </c>
      <c r="I92" s="1">
        <v>123.43</v>
      </c>
      <c r="L92" s="17" t="e">
        <f>#N/A</f>
        <v>#N/A</v>
      </c>
    </row>
    <row r="93" spans="7:12" x14ac:dyDescent="0.15">
      <c r="G93" s="1">
        <v>88</v>
      </c>
      <c r="H93" s="1">
        <v>20428</v>
      </c>
      <c r="I93" s="1">
        <v>120.45</v>
      </c>
      <c r="J93" s="1">
        <v>21142</v>
      </c>
      <c r="K93" s="1">
        <v>124.66</v>
      </c>
      <c r="L93" s="17" t="e">
        <f>#N/A</f>
        <v>#N/A</v>
      </c>
    </row>
    <row r="94" spans="7:12" x14ac:dyDescent="0.15">
      <c r="G94" s="1">
        <v>89</v>
      </c>
      <c r="H94" s="1">
        <v>20434</v>
      </c>
      <c r="I94" s="1">
        <v>120.49</v>
      </c>
      <c r="J94" s="1">
        <v>19017</v>
      </c>
      <c r="K94" s="1">
        <v>112.13</v>
      </c>
      <c r="L94" s="17" t="e">
        <f>#N/A</f>
        <v>#N/A</v>
      </c>
    </row>
    <row r="95" spans="7:12" x14ac:dyDescent="0.15">
      <c r="G95" s="1">
        <v>90</v>
      </c>
      <c r="H95" s="1">
        <v>15371</v>
      </c>
      <c r="I95" s="1">
        <v>90.63</v>
      </c>
      <c r="L95" s="17" t="e">
        <f>#N/A</f>
        <v>#N/A</v>
      </c>
    </row>
    <row r="96" spans="7:12" x14ac:dyDescent="0.15">
      <c r="G96" s="1">
        <v>91</v>
      </c>
      <c r="H96" s="1">
        <v>15155</v>
      </c>
      <c r="I96" s="1">
        <v>89.35</v>
      </c>
      <c r="J96" s="1">
        <v>16213</v>
      </c>
      <c r="K96" s="1">
        <v>95.59</v>
      </c>
      <c r="L96" s="17" t="e">
        <f>#N/A</f>
        <v>#N/A</v>
      </c>
    </row>
    <row r="97" spans="7:16" x14ac:dyDescent="0.15">
      <c r="G97" s="1">
        <v>92</v>
      </c>
      <c r="H97" s="1">
        <v>15241</v>
      </c>
      <c r="I97" s="1">
        <v>89.86</v>
      </c>
      <c r="L97" s="17" t="e">
        <f>#N/A</f>
        <v>#N/A</v>
      </c>
    </row>
    <row r="98" spans="7:16" x14ac:dyDescent="0.15">
      <c r="G98" s="1">
        <v>93</v>
      </c>
      <c r="H98" s="1">
        <v>14640</v>
      </c>
      <c r="I98" s="1">
        <v>86.32</v>
      </c>
      <c r="J98" s="1">
        <v>15473</v>
      </c>
      <c r="K98" s="1">
        <v>91.23</v>
      </c>
      <c r="L98" s="17" t="e">
        <f>#N/A</f>
        <v>#N/A</v>
      </c>
    </row>
    <row r="99" spans="7:16" x14ac:dyDescent="0.15">
      <c r="G99" s="1">
        <v>94</v>
      </c>
      <c r="H99" s="1">
        <v>15967</v>
      </c>
      <c r="I99" s="1">
        <v>94.14</v>
      </c>
      <c r="J99" s="1">
        <v>14343</v>
      </c>
      <c r="K99" s="1">
        <v>84.57</v>
      </c>
      <c r="L99" s="17" t="e">
        <f>#N/A</f>
        <v>#N/A</v>
      </c>
    </row>
    <row r="100" spans="7:16" x14ac:dyDescent="0.15">
      <c r="G100" s="1">
        <v>95</v>
      </c>
      <c r="H100" s="1">
        <v>16254</v>
      </c>
      <c r="I100" s="1">
        <v>95.83</v>
      </c>
      <c r="J100" s="1">
        <v>16977</v>
      </c>
      <c r="K100" s="1">
        <v>100.1</v>
      </c>
      <c r="L100" s="17" t="e">
        <f>#N/A</f>
        <v>#N/A</v>
      </c>
    </row>
    <row r="101" spans="7:16" x14ac:dyDescent="0.15">
      <c r="G101" s="1">
        <v>96</v>
      </c>
      <c r="H101" s="1">
        <v>18093</v>
      </c>
      <c r="I101" s="1">
        <v>122.48</v>
      </c>
      <c r="J101" s="1">
        <v>15805</v>
      </c>
      <c r="K101" s="1">
        <v>113.42</v>
      </c>
      <c r="L101" s="17" t="e">
        <f>#N/A</f>
        <v>#N/A</v>
      </c>
    </row>
    <row r="102" spans="7:16" x14ac:dyDescent="0.15">
      <c r="G102" s="1">
        <v>97</v>
      </c>
      <c r="H102" s="1">
        <v>18353</v>
      </c>
      <c r="I102" s="1">
        <v>123.51</v>
      </c>
      <c r="J102" s="1">
        <v>18758</v>
      </c>
      <c r="K102" s="1">
        <v>125.12</v>
      </c>
      <c r="L102" s="17" t="e">
        <f>#N/A</f>
        <v>#N/A</v>
      </c>
    </row>
    <row r="103" spans="7:16" x14ac:dyDescent="0.15">
      <c r="G103" s="1">
        <v>98</v>
      </c>
      <c r="H103" s="1">
        <v>22563</v>
      </c>
      <c r="I103" s="1">
        <v>140.24</v>
      </c>
      <c r="J103" s="1">
        <v>21714</v>
      </c>
      <c r="K103" s="1">
        <v>136.86000000000001</v>
      </c>
      <c r="L103" s="17" t="e">
        <f>#N/A</f>
        <v>#N/A</v>
      </c>
    </row>
    <row r="104" spans="7:16" x14ac:dyDescent="0.15">
      <c r="G104" s="1">
        <v>99</v>
      </c>
      <c r="H104" s="1">
        <v>21579</v>
      </c>
      <c r="I104" s="1">
        <v>136.33000000000001</v>
      </c>
      <c r="J104" s="1">
        <v>21563</v>
      </c>
      <c r="K104" s="1">
        <v>136.26</v>
      </c>
      <c r="L104" s="17" t="e">
        <f>#N/A</f>
        <v>#N/A</v>
      </c>
    </row>
    <row r="105" spans="7:16" x14ac:dyDescent="0.15">
      <c r="G105" s="1">
        <v>100</v>
      </c>
      <c r="H105" s="1">
        <v>36385</v>
      </c>
      <c r="I105" s="1">
        <v>195.72</v>
      </c>
      <c r="J105" s="1">
        <v>33232</v>
      </c>
      <c r="K105" s="1">
        <v>183</v>
      </c>
      <c r="L105" s="17" t="e">
        <f>#N/A</f>
        <v>#N/A</v>
      </c>
    </row>
    <row r="106" spans="7:16" x14ac:dyDescent="0.15">
      <c r="G106" s="1">
        <v>101</v>
      </c>
      <c r="H106" s="1">
        <v>26137</v>
      </c>
      <c r="I106" s="1">
        <v>154.51</v>
      </c>
      <c r="J106" s="1">
        <v>28077</v>
      </c>
      <c r="K106" s="1">
        <v>162.28</v>
      </c>
      <c r="L106" s="17" t="e">
        <f>#N/A</f>
        <v>#N/A</v>
      </c>
    </row>
    <row r="107" spans="7:16" x14ac:dyDescent="0.15">
      <c r="G107" s="1">
        <v>102</v>
      </c>
      <c r="H107" s="1">
        <v>26296</v>
      </c>
      <c r="I107" s="1">
        <v>155.15</v>
      </c>
      <c r="J107" s="1">
        <v>26067</v>
      </c>
      <c r="K107" s="1">
        <v>154.22999999999999</v>
      </c>
      <c r="L107" s="17" t="e">
        <f>#N/A</f>
        <v>#N/A</v>
      </c>
    </row>
    <row r="108" spans="7:16" x14ac:dyDescent="0.15">
      <c r="G108" s="1">
        <v>103</v>
      </c>
      <c r="H108" s="1">
        <v>29548</v>
      </c>
      <c r="I108" s="1">
        <v>168.18</v>
      </c>
      <c r="J108" s="1">
        <v>26119</v>
      </c>
      <c r="K108" s="1">
        <v>154.44</v>
      </c>
      <c r="L108" s="17" t="e">
        <f>#N/A</f>
        <v>#N/A</v>
      </c>
    </row>
    <row r="109" spans="7:16" x14ac:dyDescent="0.15">
      <c r="G109" s="1">
        <v>104</v>
      </c>
      <c r="H109" s="1">
        <v>32703</v>
      </c>
      <c r="I109" s="1">
        <v>180.86</v>
      </c>
      <c r="J109" s="1">
        <v>30533</v>
      </c>
      <c r="K109" s="1">
        <v>172.13</v>
      </c>
      <c r="L109" s="17" t="e">
        <f>#N/A</f>
        <v>#N/A</v>
      </c>
      <c r="O109" s="1">
        <v>11280</v>
      </c>
      <c r="P109" s="1">
        <v>95.57</v>
      </c>
    </row>
    <row r="110" spans="7:16" x14ac:dyDescent="0.15">
      <c r="G110" s="1">
        <v>105</v>
      </c>
      <c r="H110" s="1">
        <v>31238</v>
      </c>
      <c r="I110" s="1">
        <v>174.97</v>
      </c>
      <c r="J110" s="1">
        <v>29855</v>
      </c>
      <c r="K110" s="1">
        <v>169.41</v>
      </c>
      <c r="L110" s="17" t="e">
        <f>#N/A</f>
        <v>#N/A</v>
      </c>
      <c r="O110" s="1">
        <v>9729</v>
      </c>
      <c r="P110" s="1">
        <v>89.48</v>
      </c>
    </row>
    <row r="111" spans="7:16" x14ac:dyDescent="0.15">
      <c r="G111" s="1">
        <v>106</v>
      </c>
      <c r="H111" s="1">
        <v>29720</v>
      </c>
      <c r="I111" s="1">
        <v>168.87</v>
      </c>
      <c r="J111" s="1">
        <v>30059</v>
      </c>
      <c r="K111" s="1">
        <v>170.23</v>
      </c>
      <c r="L111" s="17" t="e">
        <f>#N/A</f>
        <v>#N/A</v>
      </c>
      <c r="O111" s="1">
        <v>5718</v>
      </c>
      <c r="P111" s="1">
        <v>73.760000000000005</v>
      </c>
    </row>
    <row r="112" spans="7:16" x14ac:dyDescent="0.15">
      <c r="G112" s="1">
        <v>107</v>
      </c>
      <c r="H112" s="1">
        <v>33323</v>
      </c>
      <c r="I112" s="1">
        <v>183.36</v>
      </c>
      <c r="L112" s="17" t="e">
        <f>#N/A</f>
        <v>#N/A</v>
      </c>
      <c r="O112" s="1">
        <v>3268</v>
      </c>
      <c r="P112" s="1">
        <v>64.19</v>
      </c>
    </row>
    <row r="113" spans="7:16" x14ac:dyDescent="0.15">
      <c r="G113" s="1">
        <v>108</v>
      </c>
      <c r="H113" s="1">
        <v>36414</v>
      </c>
      <c r="I113" s="1">
        <v>195.84</v>
      </c>
      <c r="J113" s="1">
        <v>34950</v>
      </c>
      <c r="K113" s="1">
        <v>189.92</v>
      </c>
      <c r="L113" s="17" t="e">
        <f>#N/A</f>
        <v>#N/A</v>
      </c>
      <c r="O113" s="1">
        <v>11460</v>
      </c>
      <c r="P113" s="1">
        <v>96.28</v>
      </c>
    </row>
    <row r="114" spans="7:16" x14ac:dyDescent="0.15">
      <c r="G114" s="1">
        <v>109</v>
      </c>
      <c r="H114" s="1">
        <v>45550</v>
      </c>
      <c r="I114" s="1">
        <v>232.97</v>
      </c>
      <c r="L114" s="17" t="e">
        <f>#N/A</f>
        <v>#N/A</v>
      </c>
      <c r="O114" s="1">
        <v>7344</v>
      </c>
      <c r="P114" s="1">
        <v>80.12</v>
      </c>
    </row>
    <row r="115" spans="7:16" x14ac:dyDescent="0.15">
      <c r="G115" s="1">
        <v>110</v>
      </c>
      <c r="H115" s="1">
        <v>42456</v>
      </c>
      <c r="I115" s="1">
        <v>220.36</v>
      </c>
      <c r="J115" s="1">
        <v>39486</v>
      </c>
      <c r="K115" s="1">
        <v>208.29</v>
      </c>
      <c r="L115" s="17" t="e">
        <f>#N/A</f>
        <v>#N/A</v>
      </c>
      <c r="O115" s="1">
        <v>5413</v>
      </c>
      <c r="P115" s="1">
        <v>72.569999999999993</v>
      </c>
    </row>
    <row r="116" spans="7:16" x14ac:dyDescent="0.15">
      <c r="G116" s="1">
        <v>111</v>
      </c>
      <c r="H116" s="1">
        <v>43131</v>
      </c>
      <c r="I116" s="1">
        <v>223.11</v>
      </c>
      <c r="J116" s="1">
        <v>42945</v>
      </c>
      <c r="K116" s="1">
        <v>222.35</v>
      </c>
      <c r="L116" s="17" t="e">
        <f>#N/A</f>
        <v>#N/A</v>
      </c>
      <c r="O116" s="1">
        <v>2880</v>
      </c>
      <c r="P116" s="1">
        <v>62.68</v>
      </c>
    </row>
    <row r="117" spans="7:16" x14ac:dyDescent="0.15">
      <c r="G117" s="1">
        <v>112</v>
      </c>
      <c r="H117" s="1">
        <v>42981</v>
      </c>
      <c r="I117" s="1">
        <v>222.49</v>
      </c>
      <c r="J117" s="1">
        <v>44174</v>
      </c>
      <c r="K117" s="1">
        <v>227.36</v>
      </c>
      <c r="L117" s="17" t="e">
        <f>#N/A</f>
        <v>#N/A</v>
      </c>
    </row>
    <row r="118" spans="7:16" x14ac:dyDescent="0.15">
      <c r="G118" s="1">
        <v>113</v>
      </c>
      <c r="H118" s="1">
        <v>40674</v>
      </c>
      <c r="I118" s="1">
        <v>213.11</v>
      </c>
      <c r="J118" s="1">
        <v>41277</v>
      </c>
      <c r="K118" s="1">
        <v>215.56</v>
      </c>
      <c r="L118" s="17" t="e">
        <f>#N/A</f>
        <v>#N/A</v>
      </c>
    </row>
    <row r="119" spans="7:16" x14ac:dyDescent="0.15">
      <c r="G119" s="1">
        <v>114</v>
      </c>
      <c r="H119" s="1">
        <v>34627</v>
      </c>
      <c r="I119" s="1">
        <v>188.62</v>
      </c>
      <c r="J119" s="1">
        <v>32639</v>
      </c>
      <c r="K119" s="1">
        <v>180.61</v>
      </c>
      <c r="L119" s="17" t="e">
        <f>#N/A</f>
        <v>#N/A</v>
      </c>
    </row>
    <row r="120" spans="7:16" x14ac:dyDescent="0.15">
      <c r="G120" s="1">
        <v>115</v>
      </c>
      <c r="H120" s="1">
        <v>32020</v>
      </c>
      <c r="I120" s="1">
        <v>178.11</v>
      </c>
      <c r="J120" s="1">
        <v>24912</v>
      </c>
      <c r="K120" s="1">
        <v>149.61000000000001</v>
      </c>
      <c r="L120" s="17" t="e">
        <f>#N/A</f>
        <v>#N/A</v>
      </c>
      <c r="M120" s="1" t="s">
        <v>84</v>
      </c>
    </row>
    <row r="121" spans="7:16" x14ac:dyDescent="0.15">
      <c r="G121" s="1">
        <v>116</v>
      </c>
      <c r="H121" s="1">
        <v>11280</v>
      </c>
      <c r="I121" s="18" t="e">
        <f>#N/A</f>
        <v>#N/A</v>
      </c>
      <c r="J121" s="1">
        <v>11460</v>
      </c>
      <c r="K121" s="18" t="e">
        <f>#N/A</f>
        <v>#N/A</v>
      </c>
      <c r="L121" s="17" t="e">
        <f>#N/A</f>
        <v>#N/A</v>
      </c>
      <c r="M121" s="1" t="s">
        <v>83</v>
      </c>
    </row>
    <row r="122" spans="7:16" x14ac:dyDescent="0.15">
      <c r="G122" s="1">
        <v>117</v>
      </c>
      <c r="H122" s="1">
        <v>9729</v>
      </c>
      <c r="I122" s="18" t="e">
        <f>#N/A</f>
        <v>#N/A</v>
      </c>
      <c r="J122" s="1">
        <v>7344</v>
      </c>
      <c r="K122" s="18" t="e">
        <f>#N/A</f>
        <v>#N/A</v>
      </c>
      <c r="L122" s="17" t="e">
        <f>#N/A</f>
        <v>#N/A</v>
      </c>
    </row>
    <row r="123" spans="7:16" x14ac:dyDescent="0.15">
      <c r="G123" s="1">
        <v>118</v>
      </c>
      <c r="H123" s="1">
        <v>5718</v>
      </c>
      <c r="I123" s="18" t="e">
        <f>#N/A</f>
        <v>#N/A</v>
      </c>
      <c r="J123" s="1">
        <v>5413</v>
      </c>
      <c r="K123" s="18" t="e">
        <f>#N/A</f>
        <v>#N/A</v>
      </c>
      <c r="L123" s="17" t="e">
        <f>#N/A</f>
        <v>#N/A</v>
      </c>
    </row>
    <row r="124" spans="7:16" x14ac:dyDescent="0.15">
      <c r="G124" s="1">
        <v>119</v>
      </c>
      <c r="H124" s="1">
        <v>3268</v>
      </c>
      <c r="I124" s="18" t="e">
        <f>#N/A</f>
        <v>#N/A</v>
      </c>
      <c r="J124" s="1">
        <v>2880</v>
      </c>
      <c r="K124" s="18" t="e">
        <f>#N/A</f>
        <v>#N/A</v>
      </c>
      <c r="L124" s="17" t="e">
        <f>#N/A</f>
        <v>#N/A</v>
      </c>
    </row>
    <row r="125" spans="7:16" x14ac:dyDescent="0.15">
      <c r="G125" s="1">
        <v>120</v>
      </c>
      <c r="H125" s="1">
        <v>3405</v>
      </c>
      <c r="I125" s="18" t="e">
        <f>#N/A</f>
        <v>#N/A</v>
      </c>
      <c r="L125" s="17" t="e">
        <f>#N/A</f>
        <v>#N/A</v>
      </c>
    </row>
    <row r="126" spans="7:16" x14ac:dyDescent="0.15">
      <c r="G126" s="1">
        <v>121</v>
      </c>
      <c r="H126" s="1">
        <v>15147</v>
      </c>
      <c r="I126" s="18" t="e">
        <f>#N/A</f>
        <v>#N/A</v>
      </c>
      <c r="J126" s="1">
        <v>15724</v>
      </c>
      <c r="K126" s="18" t="e">
        <f>#N/A</f>
        <v>#N/A</v>
      </c>
      <c r="L126" s="17" t="e">
        <f>#N/A</f>
        <v>#N/A</v>
      </c>
    </row>
    <row r="127" spans="7:16" x14ac:dyDescent="0.15">
      <c r="G127" s="1">
        <v>122</v>
      </c>
      <c r="H127" s="1">
        <v>12586</v>
      </c>
      <c r="I127" s="18" t="e">
        <f>#N/A</f>
        <v>#N/A</v>
      </c>
      <c r="J127" s="1">
        <v>12256</v>
      </c>
      <c r="K127" s="18" t="e">
        <f>#N/A</f>
        <v>#N/A</v>
      </c>
      <c r="L127" s="17" t="e">
        <f>#N/A</f>
        <v>#N/A</v>
      </c>
    </row>
    <row r="128" spans="7:16" x14ac:dyDescent="0.15">
      <c r="G128" s="1">
        <v>123</v>
      </c>
      <c r="H128" s="1">
        <v>17731</v>
      </c>
      <c r="I128" s="18" t="e">
        <f>#N/A</f>
        <v>#N/A</v>
      </c>
      <c r="J128" s="1">
        <v>12091</v>
      </c>
      <c r="K128" s="18" t="e">
        <f>#N/A</f>
        <v>#N/A</v>
      </c>
      <c r="L128" s="17" t="e">
        <f>#N/A</f>
        <v>#N/A</v>
      </c>
    </row>
    <row r="129" spans="7:12" x14ac:dyDescent="0.15">
      <c r="G129" s="1">
        <v>124</v>
      </c>
      <c r="H129" s="1">
        <v>22340</v>
      </c>
      <c r="I129" s="18" t="e">
        <f>#N/A</f>
        <v>#N/A</v>
      </c>
      <c r="J129" s="1">
        <v>19233</v>
      </c>
      <c r="K129" s="18" t="e">
        <f>#N/A</f>
        <v>#N/A</v>
      </c>
      <c r="L129" s="17" t="e">
        <f>#N/A</f>
        <v>#N/A</v>
      </c>
    </row>
    <row r="130" spans="7:12" x14ac:dyDescent="0.15">
      <c r="G130" s="1">
        <v>125</v>
      </c>
      <c r="H130" s="1">
        <v>17550</v>
      </c>
      <c r="I130" s="18" t="e">
        <f>#N/A</f>
        <v>#N/A</v>
      </c>
      <c r="J130" s="1">
        <v>16822</v>
      </c>
      <c r="K130" s="18" t="e">
        <f>#N/A</f>
        <v>#N/A</v>
      </c>
      <c r="L130" s="17" t="e">
        <f>#N/A</f>
        <v>#N/A</v>
      </c>
    </row>
    <row r="131" spans="7:12" x14ac:dyDescent="0.15">
      <c r="G131" s="1">
        <v>126</v>
      </c>
      <c r="H131" s="1">
        <v>18063</v>
      </c>
      <c r="I131" s="18" t="e">
        <f>#N/A</f>
        <v>#N/A</v>
      </c>
      <c r="J131" s="1">
        <v>18505</v>
      </c>
      <c r="K131" s="18" t="e">
        <f>#N/A</f>
        <v>#N/A</v>
      </c>
      <c r="L131" s="17" t="e">
        <f>#N/A</f>
        <v>#N/A</v>
      </c>
    </row>
    <row r="132" spans="7:12" x14ac:dyDescent="0.15">
      <c r="G132" s="1">
        <v>127</v>
      </c>
      <c r="H132" s="1">
        <v>20818</v>
      </c>
      <c r="I132" s="18" t="e">
        <f>#N/A</f>
        <v>#N/A</v>
      </c>
      <c r="J132" s="1">
        <v>20170</v>
      </c>
      <c r="K132" s="18" t="e">
        <f>#N/A</f>
        <v>#N/A</v>
      </c>
      <c r="L132" s="17" t="e">
        <f>#N/A</f>
        <v>#N/A</v>
      </c>
    </row>
    <row r="133" spans="7:12" x14ac:dyDescent="0.15">
      <c r="G133" s="1">
        <v>128</v>
      </c>
      <c r="H133" s="1">
        <v>18007</v>
      </c>
      <c r="I133" s="18" t="e">
        <f>#N/A</f>
        <v>#N/A</v>
      </c>
      <c r="L133" s="17" t="e">
        <f>#N/A</f>
        <v>#N/A</v>
      </c>
    </row>
    <row r="134" spans="7:12" x14ac:dyDescent="0.15">
      <c r="G134" s="1">
        <v>129</v>
      </c>
      <c r="H134" s="1">
        <v>12229</v>
      </c>
      <c r="I134" s="18" t="e">
        <f>#N/A</f>
        <v>#N/A</v>
      </c>
      <c r="J134" s="1">
        <v>10903</v>
      </c>
      <c r="K134" s="18" t="e">
        <f>#N/A</f>
        <v>#N/A</v>
      </c>
      <c r="L134" s="17" t="e">
        <f>#N/A</f>
        <v>#N/A</v>
      </c>
    </row>
    <row r="135" spans="7:12" x14ac:dyDescent="0.15">
      <c r="G135" s="1">
        <v>130</v>
      </c>
      <c r="H135" s="1">
        <v>5227</v>
      </c>
      <c r="I135" s="18" t="e">
        <f>#N/A</f>
        <v>#N/A</v>
      </c>
      <c r="J135" s="1">
        <v>6101</v>
      </c>
      <c r="K135" s="18" t="e">
        <f>#N/A</f>
        <v>#N/A</v>
      </c>
      <c r="L135" s="17" t="e">
        <f>#N/A</f>
        <v>#N/A</v>
      </c>
    </row>
    <row r="136" spans="7:12" x14ac:dyDescent="0.15">
      <c r="G136" s="1">
        <v>131</v>
      </c>
      <c r="H136" s="1">
        <v>2796</v>
      </c>
      <c r="I136" s="18" t="e">
        <f>#N/A</f>
        <v>#N/A</v>
      </c>
      <c r="J136" s="1">
        <v>3498</v>
      </c>
      <c r="K136" s="18" t="e">
        <f>#N/A</f>
        <v>#N/A</v>
      </c>
      <c r="L136" s="17" t="e">
        <f>#N/A</f>
        <v>#N/A</v>
      </c>
    </row>
    <row r="137" spans="7:12" x14ac:dyDescent="0.15">
      <c r="G137" s="1">
        <v>132</v>
      </c>
      <c r="H137" s="1">
        <v>5760</v>
      </c>
      <c r="I137" s="18" t="e">
        <f>#N/A</f>
        <v>#N/A</v>
      </c>
      <c r="J137" s="1">
        <v>4894</v>
      </c>
      <c r="K137" s="18" t="e">
        <f>#N/A</f>
        <v>#N/A</v>
      </c>
      <c r="L137" s="17" t="e">
        <f>#N/A</f>
        <v>#N/A</v>
      </c>
    </row>
    <row r="138" spans="7:12" x14ac:dyDescent="0.15">
      <c r="G138" s="1">
        <v>133</v>
      </c>
      <c r="H138" s="1">
        <v>7818</v>
      </c>
      <c r="I138" s="18" t="e">
        <f>#N/A</f>
        <v>#N/A</v>
      </c>
      <c r="J138" s="1">
        <v>7363</v>
      </c>
      <c r="K138" s="18" t="e">
        <f>#N/A</f>
        <v>#N/A</v>
      </c>
      <c r="L138" s="17" t="e">
        <f>#N/A</f>
        <v>#N/A</v>
      </c>
    </row>
    <row r="139" spans="7:12" x14ac:dyDescent="0.15">
      <c r="G139" s="1">
        <v>134</v>
      </c>
      <c r="H139" s="1">
        <v>7848</v>
      </c>
      <c r="I139" s="18" t="e">
        <f>#N/A</f>
        <v>#N/A</v>
      </c>
      <c r="J139" s="1">
        <v>7552</v>
      </c>
      <c r="K139" s="18" t="e">
        <f>#N/A</f>
        <v>#N/A</v>
      </c>
      <c r="L139" s="17" t="e">
        <f>#N/A</f>
        <v>#N/A</v>
      </c>
    </row>
    <row r="140" spans="7:12" x14ac:dyDescent="0.15">
      <c r="G140" s="1">
        <v>135</v>
      </c>
      <c r="H140" s="1">
        <v>8001</v>
      </c>
      <c r="I140" s="18" t="e">
        <f>#N/A</f>
        <v>#N/A</v>
      </c>
      <c r="J140" s="1">
        <v>9549</v>
      </c>
      <c r="K140" s="18" t="e">
        <f>#N/A</f>
        <v>#N/A</v>
      </c>
      <c r="L140" s="17" t="e">
        <f>#N/A</f>
        <v>#N/A</v>
      </c>
    </row>
    <row r="141" spans="7:12" x14ac:dyDescent="0.15">
      <c r="G141" s="1">
        <v>136</v>
      </c>
      <c r="H141" s="1">
        <v>12400</v>
      </c>
      <c r="I141" s="18" t="e">
        <f>#N/A</f>
        <v>#N/A</v>
      </c>
      <c r="J141" s="1">
        <v>13315</v>
      </c>
      <c r="K141" s="18" t="e">
        <f>#N/A</f>
        <v>#N/A</v>
      </c>
      <c r="L141" s="17" t="e">
        <f>#N/A</f>
        <v>#N/A</v>
      </c>
    </row>
    <row r="142" spans="7:12" x14ac:dyDescent="0.15">
      <c r="G142" s="1">
        <v>137</v>
      </c>
      <c r="H142" s="1">
        <v>14344</v>
      </c>
      <c r="I142" s="18" t="e">
        <f>#N/A</f>
        <v>#N/A</v>
      </c>
      <c r="J142" s="1">
        <v>12693</v>
      </c>
      <c r="K142" s="18" t="e">
        <f>#N/A</f>
        <v>#N/A</v>
      </c>
      <c r="L142" s="17" t="e">
        <f>#N/A</f>
        <v>#N/A</v>
      </c>
    </row>
    <row r="143" spans="7:12" x14ac:dyDescent="0.15">
      <c r="G143" s="1">
        <v>138</v>
      </c>
      <c r="H143" s="1">
        <v>18485</v>
      </c>
      <c r="I143" s="18" t="e">
        <f>#N/A</f>
        <v>#N/A</v>
      </c>
      <c r="J143" s="1">
        <v>16626</v>
      </c>
      <c r="K143" s="18" t="e">
        <f>#N/A</f>
        <v>#N/A</v>
      </c>
      <c r="L143" s="17" t="e">
        <f>#N/A</f>
        <v>#N/A</v>
      </c>
    </row>
    <row r="144" spans="7:12" x14ac:dyDescent="0.15">
      <c r="G144" s="1">
        <v>139</v>
      </c>
      <c r="H144" s="1">
        <v>17085</v>
      </c>
      <c r="I144" s="18" t="e">
        <f>#N/A</f>
        <v>#N/A</v>
      </c>
      <c r="J144" s="1">
        <v>19154</v>
      </c>
      <c r="K144" s="18" t="e">
        <f>#N/A</f>
        <v>#N/A</v>
      </c>
      <c r="L144" s="17" t="e">
        <f>#N/A</f>
        <v>#N/A</v>
      </c>
    </row>
    <row r="145" spans="7:12" x14ac:dyDescent="0.15">
      <c r="G145" s="1">
        <v>140</v>
      </c>
      <c r="H145" s="1">
        <v>13752</v>
      </c>
      <c r="I145" s="18" t="e">
        <f>#N/A</f>
        <v>#N/A</v>
      </c>
      <c r="L145" s="17" t="e">
        <f>#N/A</f>
        <v>#N/A</v>
      </c>
    </row>
    <row r="146" spans="7:12" x14ac:dyDescent="0.15">
      <c r="G146" s="1">
        <v>141</v>
      </c>
      <c r="H146" s="1">
        <v>12246</v>
      </c>
      <c r="I146" s="18" t="e">
        <f>#N/A</f>
        <v>#N/A</v>
      </c>
      <c r="J146" s="1">
        <v>8716</v>
      </c>
      <c r="K146" s="18" t="e">
        <f>#N/A</f>
        <v>#N/A</v>
      </c>
      <c r="L146" s="17" t="e">
        <f>#N/A</f>
        <v>#N/A</v>
      </c>
    </row>
    <row r="147" spans="7:12" x14ac:dyDescent="0.15">
      <c r="G147" s="1">
        <v>142</v>
      </c>
      <c r="H147" s="1">
        <v>10032</v>
      </c>
      <c r="I147" s="18" t="e">
        <f>#N/A</f>
        <v>#N/A</v>
      </c>
      <c r="J147" s="1">
        <v>9582</v>
      </c>
      <c r="K147" s="18" t="e">
        <f>#N/A</f>
        <v>#N/A</v>
      </c>
      <c r="L147" s="17" t="e">
        <f>#N/A</f>
        <v>#N/A</v>
      </c>
    </row>
    <row r="148" spans="7:12" x14ac:dyDescent="0.15">
      <c r="G148" s="1">
        <v>143</v>
      </c>
      <c r="L148" s="17"/>
    </row>
    <row r="149" spans="7:12" x14ac:dyDescent="0.15">
      <c r="G149" s="1">
        <v>144</v>
      </c>
      <c r="H149" s="1">
        <v>4403</v>
      </c>
      <c r="I149" s="18" t="e">
        <f>#N/A</f>
        <v>#N/A</v>
      </c>
      <c r="J149" s="1">
        <v>8400</v>
      </c>
      <c r="K149" s="18">
        <f>J149*0.0059</f>
        <v>49.56</v>
      </c>
      <c r="L149" s="17" t="e">
        <f>#N/A</f>
        <v>#N/A</v>
      </c>
    </row>
    <row r="150" spans="7:12" x14ac:dyDescent="0.15">
      <c r="G150" s="1">
        <v>145</v>
      </c>
      <c r="H150" s="1">
        <v>5117</v>
      </c>
      <c r="I150" s="18" t="e">
        <f>#N/A</f>
        <v>#N/A</v>
      </c>
      <c r="L150" s="17" t="e">
        <f>#N/A</f>
        <v>#N/A</v>
      </c>
    </row>
    <row r="151" spans="7:12" x14ac:dyDescent="0.15">
      <c r="G151" s="1">
        <v>146</v>
      </c>
      <c r="H151" s="1">
        <v>3715</v>
      </c>
      <c r="I151" s="18" t="e">
        <f>#N/A</f>
        <v>#N/A</v>
      </c>
      <c r="L151" s="17" t="e">
        <f>#N/A</f>
        <v>#N/A</v>
      </c>
    </row>
    <row r="152" spans="7:12" x14ac:dyDescent="0.15">
      <c r="G152" s="1">
        <v>147</v>
      </c>
      <c r="H152" s="1">
        <v>6817</v>
      </c>
      <c r="I152" s="18" t="e">
        <f>#N/A</f>
        <v>#N/A</v>
      </c>
      <c r="J152" s="1">
        <v>7935</v>
      </c>
      <c r="K152" s="18">
        <f>J152*0.0059</f>
        <v>46.816499999999998</v>
      </c>
      <c r="L152" s="17" t="e">
        <f>#N/A</f>
        <v>#N/A</v>
      </c>
    </row>
    <row r="153" spans="7:12" x14ac:dyDescent="0.15">
      <c r="G153" s="1">
        <v>148</v>
      </c>
      <c r="H153" s="1">
        <v>9398</v>
      </c>
      <c r="I153" s="18" t="e">
        <f>#N/A</f>
        <v>#N/A</v>
      </c>
      <c r="J153" s="1">
        <v>4541</v>
      </c>
      <c r="K153" s="18">
        <f>J153*0.0059</f>
        <v>26.791899999999998</v>
      </c>
      <c r="L153" s="17" t="e">
        <f>#N/A</f>
        <v>#N/A</v>
      </c>
    </row>
    <row r="154" spans="7:12" x14ac:dyDescent="0.15">
      <c r="G154" s="1">
        <v>149</v>
      </c>
      <c r="H154" s="1">
        <v>8244</v>
      </c>
      <c r="I154" s="18" t="e">
        <f>#N/A</f>
        <v>#N/A</v>
      </c>
      <c r="J154" s="1">
        <v>5815</v>
      </c>
      <c r="K154" s="18">
        <f>J154*0.0059</f>
        <v>34.308500000000002</v>
      </c>
      <c r="L154" s="17" t="e">
        <f>#N/A</f>
        <v>#N/A</v>
      </c>
    </row>
    <row r="155" spans="7:12" x14ac:dyDescent="0.15">
      <c r="G155" s="1">
        <v>150</v>
      </c>
      <c r="H155" s="1">
        <v>3764</v>
      </c>
      <c r="I155" s="18" t="e">
        <f>#N/A</f>
        <v>#N/A</v>
      </c>
      <c r="J155" s="1">
        <v>4485</v>
      </c>
      <c r="K155" s="18">
        <f>J155*0.0059</f>
        <v>26.461500000000001</v>
      </c>
      <c r="L155" s="17" t="e">
        <f>#N/A</f>
        <v>#N/A</v>
      </c>
    </row>
    <row r="156" spans="7:12" x14ac:dyDescent="0.15">
      <c r="G156" s="1">
        <v>151</v>
      </c>
      <c r="H156" s="1">
        <v>8780</v>
      </c>
      <c r="I156" s="18" t="e">
        <f>#N/A</f>
        <v>#N/A</v>
      </c>
      <c r="J156" s="1">
        <v>7621</v>
      </c>
      <c r="K156" s="18">
        <f>J156*0.0059</f>
        <v>44.963900000000002</v>
      </c>
      <c r="L156" s="17" t="e">
        <f>#N/A</f>
        <v>#N/A</v>
      </c>
    </row>
    <row r="157" spans="7:12" x14ac:dyDescent="0.15">
      <c r="G157" s="1">
        <v>152</v>
      </c>
      <c r="H157" s="1">
        <v>11947</v>
      </c>
      <c r="I157" s="18" t="e">
        <f>#N/A</f>
        <v>#N/A</v>
      </c>
      <c r="L157" s="17" t="e">
        <f>#N/A</f>
        <v>#N/A</v>
      </c>
    </row>
    <row r="158" spans="7:12" x14ac:dyDescent="0.15">
      <c r="G158" s="1">
        <v>153</v>
      </c>
      <c r="H158" s="1">
        <v>9757</v>
      </c>
      <c r="I158" s="18" t="e">
        <f>#N/A</f>
        <v>#N/A</v>
      </c>
      <c r="L158" s="17" t="e">
        <f>#N/A</f>
        <v>#N/A</v>
      </c>
    </row>
    <row r="159" spans="7:12" x14ac:dyDescent="0.15">
      <c r="G159" s="1">
        <v>154</v>
      </c>
      <c r="H159" s="1">
        <v>8330</v>
      </c>
      <c r="I159" s="18" t="e">
        <f>#N/A</f>
        <v>#N/A</v>
      </c>
      <c r="J159" s="1">
        <v>9486</v>
      </c>
      <c r="K159" s="18">
        <f>J159*0.0059</f>
        <v>55.967399999999998</v>
      </c>
      <c r="L159" s="17" t="e">
        <f>#N/A</f>
        <v>#N/A</v>
      </c>
    </row>
    <row r="160" spans="7:12" x14ac:dyDescent="0.15">
      <c r="G160" s="1">
        <v>155</v>
      </c>
      <c r="H160" s="1">
        <v>7662</v>
      </c>
      <c r="I160" s="18" t="e">
        <f>#N/A</f>
        <v>#N/A</v>
      </c>
      <c r="J160" s="1">
        <v>6961</v>
      </c>
      <c r="K160" s="18">
        <f>J160*0.0059</f>
        <v>41.069899999999997</v>
      </c>
      <c r="L160" s="17" t="e">
        <f>#N/A</f>
        <v>#N/A</v>
      </c>
    </row>
    <row r="161" spans="7:12" x14ac:dyDescent="0.15">
      <c r="G161" s="1">
        <v>156</v>
      </c>
      <c r="H161" s="1">
        <v>9030</v>
      </c>
      <c r="I161" s="18" t="e">
        <f>#N/A</f>
        <v>#N/A</v>
      </c>
      <c r="J161" s="1">
        <v>11306</v>
      </c>
      <c r="K161" s="18">
        <f>J161*0.0059</f>
        <v>66.705399999999997</v>
      </c>
      <c r="L161" s="17" t="e">
        <f>#N/A</f>
        <v>#N/A</v>
      </c>
    </row>
    <row r="162" spans="7:12" x14ac:dyDescent="0.15">
      <c r="G162" s="1">
        <v>157</v>
      </c>
      <c r="H162" s="1">
        <v>11689</v>
      </c>
      <c r="I162" s="18" t="e">
        <f>#N/A</f>
        <v>#N/A</v>
      </c>
      <c r="L162" s="17" t="e">
        <f>#N/A</f>
        <v>#N/A</v>
      </c>
    </row>
    <row r="163" spans="7:12" x14ac:dyDescent="0.15">
      <c r="G163" s="1">
        <v>158</v>
      </c>
      <c r="H163" s="1">
        <v>16094</v>
      </c>
      <c r="I163" s="18" t="e">
        <f>#N/A</f>
        <v>#N/A</v>
      </c>
      <c r="J163" s="1">
        <v>9961</v>
      </c>
      <c r="K163" s="18">
        <f>J163*0.0059</f>
        <v>58.7699</v>
      </c>
      <c r="L163" s="17" t="e">
        <f>#N/A</f>
        <v>#N/A</v>
      </c>
    </row>
    <row r="164" spans="7:12" x14ac:dyDescent="0.15">
      <c r="G164" s="1">
        <v>159</v>
      </c>
      <c r="H164" s="1">
        <v>9254</v>
      </c>
      <c r="I164" s="18" t="e">
        <f>#N/A</f>
        <v>#N/A</v>
      </c>
      <c r="J164" s="1">
        <v>9435</v>
      </c>
      <c r="K164" s="18">
        <f>J164*0.0059</f>
        <v>55.666499999999999</v>
      </c>
      <c r="L164" s="17" t="e">
        <f>#N/A</f>
        <v>#N/A</v>
      </c>
    </row>
  </sheetData>
  <pageMargins left="0.7" right="0.7" top="0.75" bottom="0.75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8"/>
  <sheetViews>
    <sheetView tabSelected="1" topLeftCell="B1" workbookViewId="0">
      <pane ySplit="1020" activePane="bottomLeft"/>
      <selection activeCell="H1" sqref="H1:H65536"/>
      <selection pane="bottomLeft" activeCell="L744" sqref="L744:L748"/>
    </sheetView>
  </sheetViews>
  <sheetFormatPr baseColWidth="10" defaultColWidth="8.83203125" defaultRowHeight="13" x14ac:dyDescent="0.15"/>
  <cols>
    <col min="1" max="1" width="9.1640625" style="2" customWidth="1"/>
    <col min="2" max="4" width="8.83203125" style="1"/>
    <col min="5" max="5" width="12.1640625" style="9" customWidth="1"/>
    <col min="6" max="6" width="9.1640625" style="20" customWidth="1"/>
    <col min="7" max="7" width="8.83203125" style="1"/>
    <col min="8" max="8" width="9.1640625" style="20" customWidth="1"/>
    <col min="9" max="9" width="38.33203125" style="1" customWidth="1"/>
    <col min="10" max="16384" width="8.83203125" style="1"/>
  </cols>
  <sheetData>
    <row r="1" spans="1:12" x14ac:dyDescent="0.15">
      <c r="C1" s="23" t="s">
        <v>159</v>
      </c>
      <c r="D1" s="23"/>
      <c r="E1" s="24"/>
      <c r="J1" s="23" t="s">
        <v>158</v>
      </c>
      <c r="K1" s="11"/>
      <c r="L1" s="9"/>
    </row>
    <row r="2" spans="1:12" x14ac:dyDescent="0.15">
      <c r="C2" s="1" t="s">
        <v>150</v>
      </c>
      <c r="D2" s="1" t="s">
        <v>156</v>
      </c>
      <c r="E2" s="22" t="s">
        <v>155</v>
      </c>
      <c r="F2" s="20" t="s">
        <v>157</v>
      </c>
      <c r="G2" s="1" t="s">
        <v>152</v>
      </c>
      <c r="H2" s="20" t="s">
        <v>155</v>
      </c>
      <c r="J2" s="1" t="s">
        <v>150</v>
      </c>
      <c r="K2" s="1" t="s">
        <v>156</v>
      </c>
      <c r="L2" s="22" t="s">
        <v>155</v>
      </c>
    </row>
    <row r="3" spans="1:12" x14ac:dyDescent="0.15">
      <c r="A3" s="2" t="s">
        <v>154</v>
      </c>
      <c r="B3" s="1" t="s">
        <v>85</v>
      </c>
      <c r="C3" s="1" t="s">
        <v>151</v>
      </c>
      <c r="E3" s="22" t="s">
        <v>150</v>
      </c>
      <c r="F3" s="20" t="s">
        <v>153</v>
      </c>
      <c r="G3" s="1" t="s">
        <v>153</v>
      </c>
      <c r="H3" s="20" t="s">
        <v>152</v>
      </c>
      <c r="J3" s="1" t="s">
        <v>151</v>
      </c>
      <c r="L3" s="22" t="s">
        <v>150</v>
      </c>
    </row>
    <row r="4" spans="1:12" x14ac:dyDescent="0.15">
      <c r="C4" s="1" t="s">
        <v>148</v>
      </c>
      <c r="D4" s="1" t="s">
        <v>148</v>
      </c>
      <c r="E4" s="22" t="s">
        <v>147</v>
      </c>
      <c r="F4" s="20" t="s">
        <v>148</v>
      </c>
      <c r="G4" s="1" t="s">
        <v>148</v>
      </c>
      <c r="H4" s="20" t="s">
        <v>148</v>
      </c>
      <c r="I4" s="1" t="s">
        <v>149</v>
      </c>
      <c r="J4" s="1" t="s">
        <v>148</v>
      </c>
      <c r="K4" s="1" t="s">
        <v>148</v>
      </c>
      <c r="L4" s="22" t="s">
        <v>147</v>
      </c>
    </row>
    <row r="5" spans="1:12" x14ac:dyDescent="0.15">
      <c r="L5" s="9"/>
    </row>
    <row r="6" spans="1:12" x14ac:dyDescent="0.15">
      <c r="A6" s="2">
        <v>1</v>
      </c>
      <c r="B6" s="1">
        <v>1</v>
      </c>
      <c r="C6" s="1">
        <v>19.905999999999999</v>
      </c>
      <c r="D6" s="19">
        <f>C6</f>
        <v>19.905999999999999</v>
      </c>
      <c r="E6" s="9">
        <f>SUM(D$6:D6)/100</f>
        <v>0.19905999999999999</v>
      </c>
      <c r="K6" s="1">
        <f>D6*F$8/C$8</f>
        <v>19.640009322560594</v>
      </c>
      <c r="L6" s="9">
        <f t="shared" ref="L6:L69" si="0">(L5*100+K6)/100</f>
        <v>0.19640009322560595</v>
      </c>
    </row>
    <row r="7" spans="1:12" x14ac:dyDescent="0.15">
      <c r="A7" s="2">
        <v>1</v>
      </c>
      <c r="B7" s="1">
        <v>2</v>
      </c>
      <c r="C7" s="1">
        <v>46.106000000000002</v>
      </c>
      <c r="D7" s="1">
        <f>C7-C6</f>
        <v>26.200000000000003</v>
      </c>
      <c r="E7" s="9">
        <f>SUM(D$6:D7)/100</f>
        <v>0.46106000000000003</v>
      </c>
      <c r="K7" s="1">
        <f>D7*F$8/C$8</f>
        <v>25.849906774394039</v>
      </c>
      <c r="L7" s="9">
        <f t="shared" si="0"/>
        <v>0.4548991609695463</v>
      </c>
    </row>
    <row r="8" spans="1:12" x14ac:dyDescent="0.15">
      <c r="A8" s="2">
        <v>1</v>
      </c>
      <c r="B8" s="1">
        <v>3</v>
      </c>
      <c r="C8" s="1">
        <v>64.36</v>
      </c>
      <c r="D8" s="1">
        <f>C8-C7</f>
        <v>18.253999999999998</v>
      </c>
      <c r="E8" s="9">
        <f>SUM(D$6:D8)/100</f>
        <v>0.64359999999999995</v>
      </c>
      <c r="F8" s="20">
        <v>63.5</v>
      </c>
      <c r="G8" s="1">
        <f>F8-C8</f>
        <v>-0.85999999999999943</v>
      </c>
      <c r="H8" s="20">
        <f>SUM(G$8:G8)</f>
        <v>-0.85999999999999943</v>
      </c>
      <c r="K8" s="1">
        <f>D8*F$8/C$8</f>
        <v>18.01008390304537</v>
      </c>
      <c r="L8" s="9">
        <f t="shared" si="0"/>
        <v>0.63500000000000001</v>
      </c>
    </row>
    <row r="9" spans="1:12" x14ac:dyDescent="0.15">
      <c r="A9" s="2">
        <v>2</v>
      </c>
      <c r="B9" s="1">
        <v>4</v>
      </c>
      <c r="C9" s="1">
        <v>27.486000000000001</v>
      </c>
      <c r="D9" s="19">
        <f>C9</f>
        <v>27.486000000000001</v>
      </c>
      <c r="E9" s="9">
        <f>SUM(D$6:D9)/100</f>
        <v>0.91846000000000005</v>
      </c>
      <c r="K9" s="1">
        <f>D9*F$13/C$13</f>
        <v>27.296659012629167</v>
      </c>
      <c r="L9" s="9">
        <f t="shared" si="0"/>
        <v>0.90796659012629166</v>
      </c>
    </row>
    <row r="10" spans="1:12" x14ac:dyDescent="0.15">
      <c r="A10" s="2">
        <v>2</v>
      </c>
      <c r="B10" s="1">
        <v>5</v>
      </c>
      <c r="C10" s="1">
        <v>44.686</v>
      </c>
      <c r="D10" s="1">
        <f>C10-C9</f>
        <v>17.2</v>
      </c>
      <c r="E10" s="9">
        <f>SUM(D$6:D10)/100</f>
        <v>1.09046</v>
      </c>
      <c r="K10" s="1">
        <f>D10*F$13/C$13</f>
        <v>17.081515499425947</v>
      </c>
      <c r="L10" s="9">
        <f t="shared" si="0"/>
        <v>1.078781745120551</v>
      </c>
    </row>
    <row r="11" spans="1:12" x14ac:dyDescent="0.15">
      <c r="A11" s="2">
        <v>2</v>
      </c>
      <c r="B11" s="1">
        <v>6</v>
      </c>
      <c r="C11" s="1">
        <v>61.815999999999995</v>
      </c>
      <c r="D11" s="1">
        <f>C11-C10</f>
        <v>17.129999999999995</v>
      </c>
      <c r="E11" s="9">
        <f>SUM(D$6:D11)/100</f>
        <v>1.26176</v>
      </c>
      <c r="K11" s="1">
        <f>D11*F$13/C$13</f>
        <v>17.011997703788747</v>
      </c>
      <c r="L11" s="9">
        <f t="shared" si="0"/>
        <v>1.2489017221584384</v>
      </c>
    </row>
    <row r="12" spans="1:12" x14ac:dyDescent="0.15">
      <c r="A12" s="2">
        <v>2</v>
      </c>
      <c r="B12" s="1">
        <v>7</v>
      </c>
      <c r="C12" s="1">
        <v>75.195999999999998</v>
      </c>
      <c r="D12" s="1">
        <f>C12-C11</f>
        <v>13.380000000000003</v>
      </c>
      <c r="E12" s="9">
        <f>SUM(D$6:D12)/100</f>
        <v>1.3955600000000001</v>
      </c>
      <c r="K12" s="1">
        <f>D12*F$13/C$13</f>
        <v>13.287830080367396</v>
      </c>
      <c r="L12" s="9">
        <f t="shared" si="0"/>
        <v>1.3817800229621124</v>
      </c>
    </row>
    <row r="13" spans="1:12" x14ac:dyDescent="0.15">
      <c r="A13" s="2">
        <v>2</v>
      </c>
      <c r="B13" s="1">
        <v>8</v>
      </c>
      <c r="C13" s="1">
        <v>87.1</v>
      </c>
      <c r="D13" s="1">
        <f>C13-C12</f>
        <v>11.903999999999996</v>
      </c>
      <c r="E13" s="9">
        <f>SUM(D$6:D13)/100</f>
        <v>1.5146000000000002</v>
      </c>
      <c r="F13" s="20">
        <v>86.5</v>
      </c>
      <c r="G13" s="1">
        <f>F13-C13</f>
        <v>-0.59999999999999432</v>
      </c>
      <c r="H13" s="20">
        <f>SUM(G$8:G13)</f>
        <v>-1.4599999999999937</v>
      </c>
      <c r="K13" s="1">
        <f>D13*F$13/C$13</f>
        <v>11.821997703788746</v>
      </c>
      <c r="L13" s="9">
        <f t="shared" si="0"/>
        <v>1.5</v>
      </c>
    </row>
    <row r="14" spans="1:12" x14ac:dyDescent="0.15">
      <c r="A14" s="2" t="s">
        <v>146</v>
      </c>
      <c r="B14" s="1">
        <v>9</v>
      </c>
      <c r="C14" s="1">
        <v>25.333000000000002</v>
      </c>
      <c r="D14" s="19">
        <f>C14</f>
        <v>25.333000000000002</v>
      </c>
      <c r="E14" s="9">
        <f>SUM(D$6:D14)/100</f>
        <v>1.76793</v>
      </c>
      <c r="K14" s="1">
        <f>D14*F$15/C$15</f>
        <v>25.228091106290673</v>
      </c>
      <c r="L14" s="9">
        <f t="shared" si="0"/>
        <v>1.7522809110629067</v>
      </c>
    </row>
    <row r="15" spans="1:12" x14ac:dyDescent="0.15">
      <c r="A15" s="2" t="s">
        <v>146</v>
      </c>
      <c r="B15" s="1">
        <v>10</v>
      </c>
      <c r="C15" s="1">
        <v>50.71</v>
      </c>
      <c r="D15" s="1">
        <f>C15-C14</f>
        <v>25.376999999999999</v>
      </c>
      <c r="E15" s="9">
        <f>SUM(D$6:D15)/100</f>
        <v>2.0217000000000001</v>
      </c>
      <c r="F15" s="20">
        <v>50.5</v>
      </c>
      <c r="G15" s="1">
        <f>F15-C15</f>
        <v>-0.21000000000000085</v>
      </c>
      <c r="H15" s="20">
        <f>SUM(G$8:G15)</f>
        <v>-1.6699999999999946</v>
      </c>
      <c r="K15" s="1">
        <f>D15*F$15/C$15</f>
        <v>25.271908893709323</v>
      </c>
      <c r="L15" s="9">
        <f t="shared" si="0"/>
        <v>2.0049999999999999</v>
      </c>
    </row>
    <row r="16" spans="1:12" x14ac:dyDescent="0.15">
      <c r="A16" s="2" t="s">
        <v>145</v>
      </c>
      <c r="B16" s="1">
        <v>11</v>
      </c>
      <c r="C16" s="1">
        <v>23.771000000000001</v>
      </c>
      <c r="D16" s="19">
        <f>C16</f>
        <v>23.771000000000001</v>
      </c>
      <c r="E16" s="9">
        <f>SUM(D$6:D16)/100</f>
        <v>2.2594100000000004</v>
      </c>
      <c r="K16" s="1">
        <f>D16*F$18/C$18</f>
        <v>24.117960128159488</v>
      </c>
      <c r="L16" s="9">
        <f t="shared" si="0"/>
        <v>2.2461796012815949</v>
      </c>
    </row>
    <row r="17" spans="1:12" x14ac:dyDescent="0.15">
      <c r="A17" s="2" t="s">
        <v>145</v>
      </c>
      <c r="B17" s="1">
        <v>12</v>
      </c>
      <c r="C17" s="1">
        <v>40.131</v>
      </c>
      <c r="D17" s="1">
        <f>C17-C16</f>
        <v>16.36</v>
      </c>
      <c r="E17" s="9">
        <f>SUM(D$6:D17)/100</f>
        <v>2.4230100000000006</v>
      </c>
      <c r="K17" s="1">
        <f>D17*F$18/C$18</f>
        <v>16.598789604841581</v>
      </c>
      <c r="L17" s="9">
        <f t="shared" si="0"/>
        <v>2.4121674973300107</v>
      </c>
    </row>
    <row r="18" spans="1:12" x14ac:dyDescent="0.15">
      <c r="A18" s="2" t="s">
        <v>145</v>
      </c>
      <c r="B18" s="1">
        <v>13</v>
      </c>
      <c r="C18" s="1">
        <v>56.18</v>
      </c>
      <c r="D18" s="1">
        <f>C18-C17</f>
        <v>16.048999999999999</v>
      </c>
      <c r="E18" s="9">
        <f>SUM(D$6:D18)/100</f>
        <v>2.5835000000000004</v>
      </c>
      <c r="F18" s="20">
        <v>57</v>
      </c>
      <c r="G18" s="1">
        <f>F18-C18</f>
        <v>0.82000000000000028</v>
      </c>
      <c r="H18" s="20">
        <f>SUM(G$8:G18)</f>
        <v>-0.84999999999999432</v>
      </c>
      <c r="K18" s="1">
        <f>D18*F$18/C$18</f>
        <v>16.283250266998934</v>
      </c>
      <c r="L18" s="9">
        <f t="shared" si="0"/>
        <v>2.5750000000000002</v>
      </c>
    </row>
    <row r="19" spans="1:12" x14ac:dyDescent="0.15">
      <c r="A19" s="2">
        <v>4</v>
      </c>
      <c r="B19" s="1">
        <v>14</v>
      </c>
      <c r="C19" s="1">
        <v>24.053000000000001</v>
      </c>
      <c r="D19" s="19">
        <f>C19</f>
        <v>24.053000000000001</v>
      </c>
      <c r="E19" s="9">
        <f>SUM(D$6:D19)/100</f>
        <v>2.82403</v>
      </c>
      <c r="K19" s="1">
        <f>D19*F$20/C$20</f>
        <v>24.407681412495151</v>
      </c>
      <c r="L19" s="9">
        <f t="shared" si="0"/>
        <v>2.8190768141249514</v>
      </c>
    </row>
    <row r="20" spans="1:12" x14ac:dyDescent="0.15">
      <c r="A20" s="2">
        <v>4</v>
      </c>
      <c r="B20" s="1">
        <v>15</v>
      </c>
      <c r="C20" s="1">
        <v>51.54</v>
      </c>
      <c r="D20" s="1">
        <f>C20-C19</f>
        <v>27.486999999999998</v>
      </c>
      <c r="E20" s="9">
        <f>SUM(D$6:D20)/100</f>
        <v>3.0989000000000004</v>
      </c>
      <c r="F20" s="20">
        <v>52.3</v>
      </c>
      <c r="G20" s="1">
        <f>F20-C20</f>
        <v>0.75999999999999801</v>
      </c>
      <c r="H20" s="20">
        <f>SUM(G$8:G20)</f>
        <v>-8.9999999999996305E-2</v>
      </c>
      <c r="K20" s="1">
        <f>D20*F$20/C$20</f>
        <v>27.89231858750485</v>
      </c>
      <c r="L20" s="9">
        <f t="shared" si="0"/>
        <v>3.0980000000000003</v>
      </c>
    </row>
    <row r="21" spans="1:12" x14ac:dyDescent="0.15">
      <c r="A21" s="2" t="s">
        <v>144</v>
      </c>
      <c r="B21" s="1">
        <v>16</v>
      </c>
      <c r="C21" s="1">
        <v>36.355999999999995</v>
      </c>
      <c r="D21" s="19">
        <f>C21</f>
        <v>36.355999999999995</v>
      </c>
      <c r="E21" s="9">
        <f>SUM(D$6:D21)/100</f>
        <v>3.4624600000000005</v>
      </c>
      <c r="K21" s="1">
        <f>D21*F$23/C$23</f>
        <v>37.12091584158415</v>
      </c>
      <c r="L21" s="9">
        <f t="shared" si="0"/>
        <v>3.4692091584158415</v>
      </c>
    </row>
    <row r="22" spans="1:12" x14ac:dyDescent="0.15">
      <c r="A22" s="2" t="s">
        <v>144</v>
      </c>
      <c r="B22" s="1">
        <v>17</v>
      </c>
      <c r="C22" s="1">
        <v>58.676000000000002</v>
      </c>
      <c r="D22" s="1">
        <f>C22-C21</f>
        <v>22.320000000000007</v>
      </c>
      <c r="E22" s="9">
        <f>SUM(D$6:D22)/100</f>
        <v>3.6856600000000004</v>
      </c>
      <c r="K22" s="1">
        <f>D22*F$23/C$23</f>
        <v>22.789603960396047</v>
      </c>
      <c r="L22" s="9">
        <f t="shared" si="0"/>
        <v>3.697105198019802</v>
      </c>
    </row>
    <row r="23" spans="1:12" x14ac:dyDescent="0.15">
      <c r="A23" s="2" t="s">
        <v>144</v>
      </c>
      <c r="B23" s="1">
        <v>18</v>
      </c>
      <c r="C23" s="1">
        <v>80.8</v>
      </c>
      <c r="D23" s="1">
        <f>C23-C22</f>
        <v>22.123999999999995</v>
      </c>
      <c r="E23" s="9">
        <f>SUM(D$6:D23)/100</f>
        <v>3.9069000000000007</v>
      </c>
      <c r="F23" s="20">
        <v>82.5</v>
      </c>
      <c r="G23" s="19">
        <f>F23-C23</f>
        <v>1.7000000000000028</v>
      </c>
      <c r="H23" s="20">
        <f>SUM(G$8:G23)</f>
        <v>1.6100000000000065</v>
      </c>
      <c r="K23" s="1">
        <f>D23*F$23/C$23</f>
        <v>22.589480198019796</v>
      </c>
      <c r="L23" s="9">
        <f t="shared" si="0"/>
        <v>3.9229999999999996</v>
      </c>
    </row>
    <row r="24" spans="1:12" x14ac:dyDescent="0.15">
      <c r="A24" s="2" t="s">
        <v>143</v>
      </c>
      <c r="B24" s="1">
        <v>19</v>
      </c>
      <c r="C24" s="1">
        <v>22.215</v>
      </c>
      <c r="D24" s="19">
        <f>C24</f>
        <v>22.215</v>
      </c>
      <c r="E24" s="9">
        <f>SUM(D$6:D24)/100</f>
        <v>4.1290500000000003</v>
      </c>
      <c r="K24" s="1">
        <f>D24*F$26/C$26</f>
        <v>22.458298230834036</v>
      </c>
      <c r="L24" s="9">
        <f t="shared" si="0"/>
        <v>4.1475829823083394</v>
      </c>
    </row>
    <row r="25" spans="1:12" x14ac:dyDescent="0.15">
      <c r="A25" s="2" t="s">
        <v>143</v>
      </c>
      <c r="B25" s="1">
        <v>20</v>
      </c>
      <c r="C25" s="1">
        <v>43.774999999999999</v>
      </c>
      <c r="D25" s="1">
        <f>C25-C24</f>
        <v>21.56</v>
      </c>
      <c r="E25" s="9">
        <f>SUM(D$6:D25)/100</f>
        <v>4.3446500000000006</v>
      </c>
      <c r="K25" s="1">
        <f>D25*F$26/C$26</f>
        <v>21.796124684077505</v>
      </c>
      <c r="L25" s="9">
        <f t="shared" si="0"/>
        <v>4.3655442291491138</v>
      </c>
    </row>
    <row r="26" spans="1:12" x14ac:dyDescent="0.15">
      <c r="A26" s="2" t="s">
        <v>143</v>
      </c>
      <c r="B26" s="1">
        <v>21</v>
      </c>
      <c r="C26" s="1">
        <v>59.35</v>
      </c>
      <c r="D26" s="1">
        <f>C26-C25</f>
        <v>15.575000000000003</v>
      </c>
      <c r="E26" s="9">
        <f>SUM(D$6:D26)/100</f>
        <v>4.5004</v>
      </c>
      <c r="F26" s="20">
        <v>60</v>
      </c>
      <c r="G26" s="1">
        <f>F26-C26</f>
        <v>0.64999999999999858</v>
      </c>
      <c r="H26" s="20">
        <f>SUM(G$8:G26)</f>
        <v>2.2600000000000051</v>
      </c>
      <c r="K26" s="1">
        <f>D26*F$26/C$26</f>
        <v>15.745577085088462</v>
      </c>
      <c r="L26" s="9">
        <f t="shared" si="0"/>
        <v>4.5229999999999988</v>
      </c>
    </row>
    <row r="27" spans="1:12" x14ac:dyDescent="0.15">
      <c r="A27" s="2">
        <v>6</v>
      </c>
      <c r="B27" s="1">
        <v>22</v>
      </c>
      <c r="C27" s="1">
        <v>20.581</v>
      </c>
      <c r="D27" s="19">
        <f>C27</f>
        <v>20.581</v>
      </c>
      <c r="E27" s="9">
        <f>SUM(D$6:D27)/100</f>
        <v>4.7062100000000004</v>
      </c>
      <c r="K27" s="1">
        <f>D27*F$30/C$30</f>
        <v>20.920580436063641</v>
      </c>
      <c r="L27" s="9">
        <f t="shared" si="0"/>
        <v>4.7322058043606354</v>
      </c>
    </row>
    <row r="28" spans="1:12" x14ac:dyDescent="0.15">
      <c r="A28" s="2">
        <v>6</v>
      </c>
      <c r="B28" s="1">
        <v>23</v>
      </c>
      <c r="C28" s="1">
        <v>38.650999999999996</v>
      </c>
      <c r="D28" s="1">
        <f>C28-C27</f>
        <v>18.069999999999997</v>
      </c>
      <c r="E28" s="9">
        <f>SUM(D$6:D28)/100</f>
        <v>4.8869100000000003</v>
      </c>
      <c r="K28" s="1">
        <f>D28*F$30/C$30</f>
        <v>18.368149675898643</v>
      </c>
      <c r="L28" s="9">
        <f t="shared" si="0"/>
        <v>4.9158873011196214</v>
      </c>
    </row>
    <row r="29" spans="1:12" x14ac:dyDescent="0.15">
      <c r="A29" s="2">
        <v>6</v>
      </c>
      <c r="B29" s="1">
        <v>24</v>
      </c>
      <c r="C29" s="1">
        <v>57.980999999999995</v>
      </c>
      <c r="D29" s="1">
        <f>C29-C28</f>
        <v>19.329999999999998</v>
      </c>
      <c r="E29" s="9">
        <f>SUM(D$6:D29)/100</f>
        <v>5.0802100000000001</v>
      </c>
      <c r="K29" s="1">
        <f>D29*F$30/C$30</f>
        <v>19.648939304655276</v>
      </c>
      <c r="L29" s="9">
        <f t="shared" si="0"/>
        <v>5.1123766941661746</v>
      </c>
    </row>
    <row r="30" spans="1:12" x14ac:dyDescent="0.15">
      <c r="A30" s="2">
        <v>6</v>
      </c>
      <c r="B30" s="1">
        <v>25</v>
      </c>
      <c r="C30" s="1">
        <v>67.88</v>
      </c>
      <c r="D30" s="1">
        <f>C30-C29</f>
        <v>9.8990000000000009</v>
      </c>
      <c r="E30" s="9">
        <f>SUM(D$6:D30)/100</f>
        <v>5.1792000000000007</v>
      </c>
      <c r="F30" s="20">
        <v>69</v>
      </c>
      <c r="G30" s="19">
        <f>F30-C30</f>
        <v>1.1200000000000045</v>
      </c>
      <c r="H30" s="20">
        <f>SUM(G$8:G30)</f>
        <v>3.3800000000000097</v>
      </c>
      <c r="K30" s="1">
        <f>D30*F$30/C$30</f>
        <v>10.06233058338244</v>
      </c>
      <c r="L30" s="9">
        <f t="shared" si="0"/>
        <v>5.2129999999999983</v>
      </c>
    </row>
    <row r="31" spans="1:12" x14ac:dyDescent="0.15">
      <c r="A31" s="2" t="s">
        <v>142</v>
      </c>
      <c r="B31" s="1">
        <v>26</v>
      </c>
      <c r="C31" s="1">
        <v>27.747</v>
      </c>
      <c r="D31" s="19">
        <f>C31</f>
        <v>27.747</v>
      </c>
      <c r="E31" s="9">
        <f>SUM(D$6:D31)/100</f>
        <v>5.4566699999999999</v>
      </c>
      <c r="K31" s="1">
        <f>D31*F$34/C$34</f>
        <v>28.476270337922401</v>
      </c>
      <c r="L31" s="9">
        <f t="shared" si="0"/>
        <v>5.4977627033792222</v>
      </c>
    </row>
    <row r="32" spans="1:12" x14ac:dyDescent="0.15">
      <c r="A32" s="2" t="s">
        <v>142</v>
      </c>
      <c r="B32" s="1">
        <v>27</v>
      </c>
      <c r="C32" s="1">
        <v>50.366999999999997</v>
      </c>
      <c r="D32" s="1">
        <f>C32-C31</f>
        <v>22.619999999999997</v>
      </c>
      <c r="E32" s="9">
        <f>SUM(D$6:D32)/100</f>
        <v>5.6828700000000003</v>
      </c>
      <c r="K32" s="1">
        <f>D32*F$34/C$34</f>
        <v>23.214518147684601</v>
      </c>
      <c r="L32" s="9">
        <f t="shared" si="0"/>
        <v>5.7299078848560683</v>
      </c>
    </row>
    <row r="33" spans="1:12" x14ac:dyDescent="0.15">
      <c r="A33" s="2" t="s">
        <v>142</v>
      </c>
      <c r="B33" s="1">
        <v>28</v>
      </c>
      <c r="C33" s="1">
        <v>68.787000000000006</v>
      </c>
      <c r="D33" s="1">
        <f>C33-C32</f>
        <v>18.420000000000009</v>
      </c>
      <c r="E33" s="9">
        <f>SUM(D$6:D33)/100</f>
        <v>5.86707</v>
      </c>
      <c r="K33" s="1">
        <f>D33*F$34/C$34</f>
        <v>18.904130162703389</v>
      </c>
      <c r="L33" s="9">
        <f t="shared" si="0"/>
        <v>5.9189491864831014</v>
      </c>
    </row>
    <row r="34" spans="1:12" x14ac:dyDescent="0.15">
      <c r="A34" s="2" t="s">
        <v>142</v>
      </c>
      <c r="B34" s="1">
        <v>29</v>
      </c>
      <c r="C34" s="1">
        <v>79.900000000000006</v>
      </c>
      <c r="D34" s="1">
        <f>C34-C33</f>
        <v>11.113</v>
      </c>
      <c r="E34" s="9">
        <f>SUM(D$6:D34)/100</f>
        <v>5.9781999999999993</v>
      </c>
      <c r="F34" s="20">
        <v>82</v>
      </c>
      <c r="G34" s="19">
        <f>F34-C34</f>
        <v>2.0999999999999943</v>
      </c>
      <c r="H34" s="20">
        <f>SUM(G$8:G34)</f>
        <v>5.480000000000004</v>
      </c>
      <c r="K34" s="1">
        <f>D34*F$34/C$34</f>
        <v>11.40508135168961</v>
      </c>
      <c r="L34" s="9">
        <f t="shared" si="0"/>
        <v>6.0329999999999986</v>
      </c>
    </row>
    <row r="35" spans="1:12" x14ac:dyDescent="0.15">
      <c r="A35" s="2" t="s">
        <v>141</v>
      </c>
      <c r="B35" s="1">
        <v>30</v>
      </c>
      <c r="C35" s="1">
        <v>18.068000000000001</v>
      </c>
      <c r="D35" s="19">
        <f>C35</f>
        <v>18.068000000000001</v>
      </c>
      <c r="E35" s="9">
        <f>SUM(D$6:D35)/100</f>
        <v>6.158879999999999</v>
      </c>
      <c r="K35" s="1">
        <f>D35*F$38/C$38</f>
        <v>18.456709487695406</v>
      </c>
      <c r="L35" s="9">
        <f t="shared" si="0"/>
        <v>6.2175670948769524</v>
      </c>
    </row>
    <row r="36" spans="1:12" x14ac:dyDescent="0.15">
      <c r="A36" s="2" t="s">
        <v>141</v>
      </c>
      <c r="B36" s="1">
        <v>31</v>
      </c>
      <c r="C36" s="1">
        <v>37.288000000000004</v>
      </c>
      <c r="D36" s="1">
        <f>C36-C35</f>
        <v>19.220000000000002</v>
      </c>
      <c r="E36" s="9">
        <f>SUM(D$6:D36)/100</f>
        <v>6.3510799999999996</v>
      </c>
      <c r="K36" s="1">
        <f>D36*F$38/C$38</f>
        <v>19.633493267296089</v>
      </c>
      <c r="L36" s="9">
        <f t="shared" si="0"/>
        <v>6.4139020275499137</v>
      </c>
    </row>
    <row r="37" spans="1:12" x14ac:dyDescent="0.15">
      <c r="A37" s="2" t="s">
        <v>141</v>
      </c>
      <c r="B37" s="1">
        <v>32</v>
      </c>
      <c r="C37" s="1">
        <v>55.158000000000001</v>
      </c>
      <c r="D37" s="1">
        <f>C37-C36</f>
        <v>17.869999999999997</v>
      </c>
      <c r="E37" s="9">
        <f>SUM(D$6:D37)/100</f>
        <v>6.5297799999999997</v>
      </c>
      <c r="K37" s="1">
        <f>D37*F$38/C$38</f>
        <v>18.254449775576536</v>
      </c>
      <c r="L37" s="9">
        <f t="shared" si="0"/>
        <v>6.5964465253056792</v>
      </c>
    </row>
    <row r="38" spans="1:12" x14ac:dyDescent="0.15">
      <c r="A38" s="2" t="s">
        <v>141</v>
      </c>
      <c r="B38" s="1">
        <v>33</v>
      </c>
      <c r="C38" s="1">
        <v>64.61</v>
      </c>
      <c r="D38" s="1">
        <f>C38-C37</f>
        <v>9.4519999999999982</v>
      </c>
      <c r="E38" s="9">
        <f>SUM(D$6:D38)/100</f>
        <v>6.6242999999999999</v>
      </c>
      <c r="F38" s="20">
        <v>66</v>
      </c>
      <c r="G38" s="19">
        <f>F38-C38</f>
        <v>1.3900000000000006</v>
      </c>
      <c r="H38" s="20">
        <f>SUM(G$8:G38)</f>
        <v>6.8700000000000045</v>
      </c>
      <c r="K38" s="1">
        <f>D38*F$38/C$38</f>
        <v>9.655347469431975</v>
      </c>
      <c r="L38" s="9">
        <f t="shared" si="0"/>
        <v>6.6929999999999987</v>
      </c>
    </row>
    <row r="39" spans="1:12" x14ac:dyDescent="0.15">
      <c r="A39" s="2">
        <v>8</v>
      </c>
      <c r="B39" s="1">
        <v>34</v>
      </c>
      <c r="C39" s="1">
        <v>18.257999999999999</v>
      </c>
      <c r="D39" s="19">
        <f>C39</f>
        <v>18.257999999999999</v>
      </c>
      <c r="E39" s="9">
        <f>SUM(D$6:D39)/100</f>
        <v>6.8068799999999996</v>
      </c>
      <c r="K39" s="1">
        <f>D39*F$42/C$42</f>
        <v>18.784893350062735</v>
      </c>
      <c r="L39" s="9">
        <f t="shared" si="0"/>
        <v>6.8808489335006255</v>
      </c>
    </row>
    <row r="40" spans="1:12" x14ac:dyDescent="0.15">
      <c r="A40" s="2">
        <v>8</v>
      </c>
      <c r="B40" s="1">
        <v>35</v>
      </c>
      <c r="C40" s="1">
        <v>37.838000000000001</v>
      </c>
      <c r="D40" s="1">
        <f>C40-C39</f>
        <v>19.580000000000002</v>
      </c>
      <c r="E40" s="9">
        <f>SUM(D$6:D40)/100</f>
        <v>7.0026800000000007</v>
      </c>
      <c r="K40" s="1">
        <f>D40*F$42/C$42</f>
        <v>20.145043914680052</v>
      </c>
      <c r="L40" s="9">
        <f t="shared" si="0"/>
        <v>7.0822993726474257</v>
      </c>
    </row>
    <row r="41" spans="1:12" x14ac:dyDescent="0.15">
      <c r="A41" s="2">
        <v>8</v>
      </c>
      <c r="B41" s="1">
        <v>36</v>
      </c>
      <c r="C41" s="1">
        <v>57.917999999999999</v>
      </c>
      <c r="D41" s="1">
        <f>C41-C40</f>
        <v>20.079999999999998</v>
      </c>
      <c r="E41" s="9">
        <f>SUM(D$6:D41)/100</f>
        <v>7.2034800000000008</v>
      </c>
      <c r="K41" s="1">
        <f>D41*F$42/C$42</f>
        <v>20.659473023839396</v>
      </c>
      <c r="L41" s="9">
        <f t="shared" si="0"/>
        <v>7.2888941028858198</v>
      </c>
    </row>
    <row r="42" spans="1:12" x14ac:dyDescent="0.15">
      <c r="A42" s="2">
        <v>8</v>
      </c>
      <c r="B42" s="1">
        <v>37</v>
      </c>
      <c r="C42" s="1">
        <v>79.7</v>
      </c>
      <c r="D42" s="1">
        <f>C42-C41</f>
        <v>21.782000000000004</v>
      </c>
      <c r="E42" s="9">
        <f>SUM(D$6:D42)/100</f>
        <v>7.4213000000000013</v>
      </c>
      <c r="F42" s="20">
        <v>82</v>
      </c>
      <c r="G42" s="19">
        <f>F42-C42</f>
        <v>2.2999999999999972</v>
      </c>
      <c r="H42" s="20">
        <f>SUM(G$8:G42)</f>
        <v>9.1700000000000017</v>
      </c>
      <c r="K42" s="1">
        <f>D42*F$42/C$42</f>
        <v>22.410589711417821</v>
      </c>
      <c r="L42" s="9">
        <f t="shared" si="0"/>
        <v>7.5129999999999981</v>
      </c>
    </row>
    <row r="43" spans="1:12" x14ac:dyDescent="0.15">
      <c r="A43" s="2" t="s">
        <v>140</v>
      </c>
      <c r="B43" s="1">
        <v>38</v>
      </c>
      <c r="C43" s="1">
        <v>13.588000000000001</v>
      </c>
      <c r="D43" s="19">
        <f>C43</f>
        <v>13.588000000000001</v>
      </c>
      <c r="E43" s="9">
        <f>SUM(D$6:D43)/100</f>
        <v>7.5571800000000007</v>
      </c>
      <c r="K43" s="1">
        <f>D43*F$46/C$46</f>
        <v>13.833686268121845</v>
      </c>
      <c r="L43" s="9">
        <f t="shared" si="0"/>
        <v>7.6513368626812168</v>
      </c>
    </row>
    <row r="44" spans="1:12" x14ac:dyDescent="0.15">
      <c r="A44" s="2" t="s">
        <v>140</v>
      </c>
      <c r="B44" s="1">
        <v>39</v>
      </c>
      <c r="C44" s="1">
        <v>30.207999999999998</v>
      </c>
      <c r="D44" s="1">
        <f>C44-C43</f>
        <v>16.619999999999997</v>
      </c>
      <c r="E44" s="9">
        <f>SUM(D$6:D44)/100</f>
        <v>7.7233800000000006</v>
      </c>
      <c r="K44" s="1">
        <f>D44*F$46/C$46</f>
        <v>16.92050822609545</v>
      </c>
      <c r="L44" s="9">
        <f t="shared" si="0"/>
        <v>7.8205419449421711</v>
      </c>
    </row>
    <row r="45" spans="1:12" x14ac:dyDescent="0.15">
      <c r="A45" s="2" t="s">
        <v>140</v>
      </c>
      <c r="B45" s="1">
        <v>40</v>
      </c>
      <c r="C45" s="1">
        <v>46.048000000000002</v>
      </c>
      <c r="D45" s="1">
        <f>C45-C44</f>
        <v>15.840000000000003</v>
      </c>
      <c r="E45" s="9">
        <f>SUM(D$6:D45)/100</f>
        <v>7.8817800000000009</v>
      </c>
      <c r="K45" s="1">
        <f>D45*F$46/C$46</f>
        <v>16.126404951946576</v>
      </c>
      <c r="L45" s="9">
        <f t="shared" si="0"/>
        <v>7.9818059944616371</v>
      </c>
    </row>
    <row r="46" spans="1:12" x14ac:dyDescent="0.15">
      <c r="A46" s="2" t="s">
        <v>140</v>
      </c>
      <c r="B46" s="1">
        <v>41</v>
      </c>
      <c r="C46" s="1">
        <v>61.39</v>
      </c>
      <c r="D46" s="1">
        <f>C46-C45</f>
        <v>15.341999999999999</v>
      </c>
      <c r="E46" s="9">
        <f>SUM(D$6:D46)/100</f>
        <v>8.0352000000000015</v>
      </c>
      <c r="F46" s="20">
        <v>62.5</v>
      </c>
      <c r="G46" s="19">
        <f>F46-C46</f>
        <v>1.1099999999999994</v>
      </c>
      <c r="H46" s="20">
        <f>SUM(G$8:G46)</f>
        <v>10.280000000000001</v>
      </c>
      <c r="K46" s="1">
        <f>D46*F$46/C$46</f>
        <v>15.619400553836128</v>
      </c>
      <c r="L46" s="9">
        <f t="shared" si="0"/>
        <v>8.1379999999999981</v>
      </c>
    </row>
    <row r="47" spans="1:12" x14ac:dyDescent="0.15">
      <c r="A47" s="2" t="s">
        <v>139</v>
      </c>
      <c r="B47" s="1">
        <v>42</v>
      </c>
      <c r="C47" s="1">
        <v>18.128999999999998</v>
      </c>
      <c r="D47" s="19">
        <f>C47</f>
        <v>18.128999999999998</v>
      </c>
      <c r="E47" s="9">
        <f>SUM(D$6:D47)/100</f>
        <v>8.2164900000000003</v>
      </c>
      <c r="K47" s="1">
        <f>D47*F$49/C$49</f>
        <v>18.078130800777036</v>
      </c>
      <c r="L47" s="9">
        <f t="shared" si="0"/>
        <v>8.3187813080077682</v>
      </c>
    </row>
    <row r="48" spans="1:12" x14ac:dyDescent="0.15">
      <c r="A48" s="2" t="s">
        <v>139</v>
      </c>
      <c r="B48" s="1">
        <v>43</v>
      </c>
      <c r="C48" s="1">
        <v>31.428999999999998</v>
      </c>
      <c r="D48" s="1">
        <f>C48-C47</f>
        <v>13.3</v>
      </c>
      <c r="E48" s="9">
        <f>SUM(D$6:D48)/100</f>
        <v>8.3494900000000012</v>
      </c>
      <c r="K48" s="1">
        <f>D48*F$49/C$49</f>
        <v>13.262680768400605</v>
      </c>
      <c r="L48" s="9">
        <f t="shared" si="0"/>
        <v>8.4514081156917751</v>
      </c>
    </row>
    <row r="49" spans="1:12" x14ac:dyDescent="0.15">
      <c r="A49" s="2" t="s">
        <v>139</v>
      </c>
      <c r="B49" s="1">
        <v>44</v>
      </c>
      <c r="C49" s="1">
        <v>46.33</v>
      </c>
      <c r="D49" s="1">
        <f>C49-C48</f>
        <v>14.901</v>
      </c>
      <c r="E49" s="9">
        <f>SUM(D$6:D49)/100</f>
        <v>8.4984999999999999</v>
      </c>
      <c r="F49" s="20">
        <v>46.2</v>
      </c>
      <c r="G49" s="13">
        <f>F49-C49</f>
        <v>-0.12999999999999545</v>
      </c>
      <c r="H49" s="20">
        <f>SUM(G$8:G49)</f>
        <v>10.150000000000006</v>
      </c>
      <c r="K49" s="1">
        <f>D49*F$49/C$49</f>
        <v>14.859188430822362</v>
      </c>
      <c r="L49" s="9">
        <f t="shared" si="0"/>
        <v>8.5999999999999979</v>
      </c>
    </row>
    <row r="50" spans="1:12" x14ac:dyDescent="0.15">
      <c r="A50" s="2">
        <v>10</v>
      </c>
      <c r="B50" s="1">
        <v>45</v>
      </c>
      <c r="C50" s="1">
        <v>16.492000000000001</v>
      </c>
      <c r="D50" s="19">
        <f>C50</f>
        <v>16.492000000000001</v>
      </c>
      <c r="E50" s="9">
        <f>SUM(D$6:D50)/100</f>
        <v>8.6634200000000003</v>
      </c>
      <c r="K50" s="1">
        <f t="shared" ref="K50:K55" si="1">D50*F$55/C$55</f>
        <v>16.281394891944991</v>
      </c>
      <c r="L50" s="9">
        <f t="shared" si="0"/>
        <v>8.7628139489194474</v>
      </c>
    </row>
    <row r="51" spans="1:12" x14ac:dyDescent="0.15">
      <c r="A51" s="2">
        <v>10</v>
      </c>
      <c r="B51" s="1">
        <v>46</v>
      </c>
      <c r="C51" s="1">
        <v>34.031999999999996</v>
      </c>
      <c r="D51" s="1">
        <f>C51-C50</f>
        <v>17.539999999999996</v>
      </c>
      <c r="E51" s="9">
        <f>SUM(D$6:D51)/100</f>
        <v>8.8388200000000001</v>
      </c>
      <c r="K51" s="1">
        <f t="shared" si="1"/>
        <v>17.316011787819249</v>
      </c>
      <c r="L51" s="9">
        <f t="shared" si="0"/>
        <v>8.9359740667976393</v>
      </c>
    </row>
    <row r="52" spans="1:12" x14ac:dyDescent="0.15">
      <c r="A52" s="2">
        <v>10</v>
      </c>
      <c r="B52" s="1">
        <v>47</v>
      </c>
      <c r="C52" s="1">
        <v>51.461999999999996</v>
      </c>
      <c r="D52" s="1">
        <f>C52-C51</f>
        <v>17.43</v>
      </c>
      <c r="E52" s="9">
        <f>SUM(D$6:D52)/100</f>
        <v>9.0131199999999989</v>
      </c>
      <c r="K52" s="1">
        <f t="shared" si="1"/>
        <v>17.207416502946955</v>
      </c>
      <c r="L52" s="9">
        <f t="shared" si="0"/>
        <v>9.1080482318271088</v>
      </c>
    </row>
    <row r="53" spans="1:12" x14ac:dyDescent="0.15">
      <c r="A53" s="2">
        <v>10</v>
      </c>
      <c r="B53" s="1">
        <v>48</v>
      </c>
      <c r="C53" s="1">
        <v>68.831999999999994</v>
      </c>
      <c r="D53" s="1">
        <f>C53-C52</f>
        <v>17.369999999999997</v>
      </c>
      <c r="E53" s="9">
        <f>SUM(D$6:D53)/100</f>
        <v>9.1868199999999991</v>
      </c>
      <c r="K53" s="1">
        <f t="shared" si="1"/>
        <v>17.148182711198427</v>
      </c>
      <c r="L53" s="9">
        <f t="shared" si="0"/>
        <v>9.279530058939093</v>
      </c>
    </row>
    <row r="54" spans="1:12" x14ac:dyDescent="0.15">
      <c r="A54" s="2">
        <v>10</v>
      </c>
      <c r="B54" s="1">
        <v>49</v>
      </c>
      <c r="C54" s="1">
        <v>86.132000000000005</v>
      </c>
      <c r="D54" s="1">
        <f>C54-C53</f>
        <v>17.300000000000011</v>
      </c>
      <c r="E54" s="9">
        <f>SUM(D$6:D54)/100</f>
        <v>9.3598199999999991</v>
      </c>
      <c r="K54" s="1">
        <f t="shared" si="1"/>
        <v>17.079076620825159</v>
      </c>
      <c r="L54" s="9">
        <f t="shared" si="0"/>
        <v>9.4503208251473456</v>
      </c>
    </row>
    <row r="55" spans="1:12" x14ac:dyDescent="0.15">
      <c r="A55" s="2">
        <v>10</v>
      </c>
      <c r="B55" s="1">
        <v>50</v>
      </c>
      <c r="C55" s="1">
        <v>101.8</v>
      </c>
      <c r="D55" s="1">
        <f>C55-C54</f>
        <v>15.667999999999992</v>
      </c>
      <c r="E55" s="9">
        <f>SUM(D$6:D55)/100</f>
        <v>9.5165000000000006</v>
      </c>
      <c r="F55" s="20">
        <v>100.5</v>
      </c>
      <c r="G55" s="19">
        <f>F55-C55</f>
        <v>-1.2999999999999972</v>
      </c>
      <c r="H55" s="20">
        <f>SUM(G$8:G55)</f>
        <v>8.8500000000000085</v>
      </c>
      <c r="K55" s="1">
        <f t="shared" si="1"/>
        <v>15.467917485265218</v>
      </c>
      <c r="L55" s="9">
        <f t="shared" si="0"/>
        <v>9.6049999999999969</v>
      </c>
    </row>
    <row r="56" spans="1:12" x14ac:dyDescent="0.15">
      <c r="A56" s="2">
        <v>11</v>
      </c>
      <c r="B56" s="1">
        <v>51</v>
      </c>
      <c r="C56" s="1">
        <v>13.83</v>
      </c>
      <c r="D56" s="19">
        <f>C56</f>
        <v>13.83</v>
      </c>
      <c r="E56" s="9">
        <f>SUM(D$6:D56)/100</f>
        <v>9.6547999999999998</v>
      </c>
      <c r="K56" s="1">
        <f>D56*F$59/C$59</f>
        <v>13.895778834720572</v>
      </c>
      <c r="L56" s="9">
        <f t="shared" si="0"/>
        <v>9.7439577883472026</v>
      </c>
    </row>
    <row r="57" spans="1:12" x14ac:dyDescent="0.15">
      <c r="A57" s="2">
        <v>11</v>
      </c>
      <c r="B57" s="1">
        <v>52</v>
      </c>
      <c r="C57" s="1">
        <v>38.200000000000003</v>
      </c>
      <c r="D57" s="1">
        <f>C57-C56</f>
        <v>24.370000000000005</v>
      </c>
      <c r="E57" s="9">
        <f>SUM(D$6:D57)/100</f>
        <v>9.8985000000000003</v>
      </c>
      <c r="K57" s="1">
        <f>D57*F$59/C$59</f>
        <v>24.485909631391205</v>
      </c>
      <c r="L57" s="9">
        <f t="shared" si="0"/>
        <v>9.9888168846611141</v>
      </c>
    </row>
    <row r="58" spans="1:12" x14ac:dyDescent="0.15">
      <c r="A58" s="2">
        <v>11</v>
      </c>
      <c r="B58" s="1">
        <v>53</v>
      </c>
      <c r="C58" s="1">
        <v>59.88</v>
      </c>
      <c r="D58" s="1">
        <f>C58-C57</f>
        <v>21.68</v>
      </c>
      <c r="E58" s="9">
        <f>SUM(D$6:D58)/100</f>
        <v>10.1153</v>
      </c>
      <c r="K58" s="1">
        <f>D58*F$59/C$59</f>
        <v>21.783115338882286</v>
      </c>
      <c r="L58" s="9">
        <f t="shared" si="0"/>
        <v>10.206648038049938</v>
      </c>
    </row>
    <row r="59" spans="1:12" x14ac:dyDescent="0.15">
      <c r="A59" s="2">
        <v>11</v>
      </c>
      <c r="B59" s="1">
        <v>54</v>
      </c>
      <c r="C59" s="1">
        <v>84.1</v>
      </c>
      <c r="D59" s="1">
        <f>C59-C58</f>
        <v>24.219999999999992</v>
      </c>
      <c r="E59" s="9">
        <f>SUM(D$6:D59)/100</f>
        <v>10.3575</v>
      </c>
      <c r="F59" s="20">
        <v>84.5</v>
      </c>
      <c r="G59" s="13">
        <f>F59-C59</f>
        <v>0.40000000000000568</v>
      </c>
      <c r="H59" s="20">
        <f>SUM(G$8:G59)</f>
        <v>9.2500000000000142</v>
      </c>
      <c r="K59" s="1">
        <f>D59*F$59/C$59</f>
        <v>24.335196195005938</v>
      </c>
      <c r="L59" s="9">
        <f t="shared" si="0"/>
        <v>10.449999999999998</v>
      </c>
    </row>
    <row r="60" spans="1:12" x14ac:dyDescent="0.15">
      <c r="A60" s="2" t="s">
        <v>138</v>
      </c>
      <c r="B60" s="1">
        <v>55</v>
      </c>
      <c r="C60" s="1">
        <v>11.113</v>
      </c>
      <c r="D60" s="19">
        <f>C60</f>
        <v>11.113</v>
      </c>
      <c r="E60" s="9">
        <f>SUM(D$6:D60)/100</f>
        <v>10.468630000000001</v>
      </c>
      <c r="K60" s="1">
        <f>D60*F$64/C$64</f>
        <v>11.456881907167665</v>
      </c>
      <c r="L60" s="9">
        <f t="shared" si="0"/>
        <v>10.564568819071674</v>
      </c>
    </row>
    <row r="61" spans="1:12" x14ac:dyDescent="0.15">
      <c r="A61" s="2" t="s">
        <v>138</v>
      </c>
      <c r="B61" s="1">
        <v>56</v>
      </c>
      <c r="C61" s="1">
        <v>23.812999999999999</v>
      </c>
      <c r="D61" s="1">
        <f>C61-C60</f>
        <v>12.7</v>
      </c>
      <c r="E61" s="9">
        <f>SUM(D$6:D61)/100</f>
        <v>10.595630000000002</v>
      </c>
      <c r="K61" s="1">
        <f>D61*F$64/C$64</f>
        <v>13.092990211556677</v>
      </c>
      <c r="L61" s="9">
        <f t="shared" si="0"/>
        <v>10.695498721187242</v>
      </c>
    </row>
    <row r="62" spans="1:12" x14ac:dyDescent="0.15">
      <c r="A62" s="2" t="s">
        <v>138</v>
      </c>
      <c r="B62" s="1">
        <v>57</v>
      </c>
      <c r="C62" s="1">
        <v>35.632999999999996</v>
      </c>
      <c r="D62" s="1">
        <f>C62-C61</f>
        <v>11.819999999999997</v>
      </c>
      <c r="E62" s="9">
        <f>SUM(D$6:D62)/100</f>
        <v>10.71383</v>
      </c>
      <c r="K62" s="1">
        <f>D62*F$64/C$64</f>
        <v>12.185759393748022</v>
      </c>
      <c r="L62" s="9">
        <f t="shared" si="0"/>
        <v>10.817356315124721</v>
      </c>
    </row>
    <row r="63" spans="1:12" x14ac:dyDescent="0.15">
      <c r="A63" s="2" t="s">
        <v>138</v>
      </c>
      <c r="B63" s="1">
        <v>58</v>
      </c>
      <c r="C63" s="1">
        <v>50.293000000000006</v>
      </c>
      <c r="D63" s="1">
        <f>C63-C62</f>
        <v>14.660000000000011</v>
      </c>
      <c r="E63" s="9">
        <f>SUM(D$6:D63)/100</f>
        <v>10.860430000000001</v>
      </c>
      <c r="K63" s="1">
        <f>D63*F$64/C$64</f>
        <v>15.11364066940323</v>
      </c>
      <c r="L63" s="9">
        <f t="shared" si="0"/>
        <v>10.968492721818752</v>
      </c>
    </row>
    <row r="64" spans="1:12" x14ac:dyDescent="0.15">
      <c r="A64" s="2" t="s">
        <v>138</v>
      </c>
      <c r="B64" s="1">
        <v>59</v>
      </c>
      <c r="C64" s="1">
        <v>63.34</v>
      </c>
      <c r="D64" s="1">
        <f>C64-C63</f>
        <v>13.046999999999997</v>
      </c>
      <c r="E64" s="9">
        <f>SUM(D$6:D64)/100</f>
        <v>10.990900000000002</v>
      </c>
      <c r="F64" s="20">
        <v>65.3</v>
      </c>
      <c r="G64" s="19">
        <f>F64-C64</f>
        <v>1.9599999999999937</v>
      </c>
      <c r="H64" s="20">
        <f>SUM(G$8:G64)</f>
        <v>11.210000000000008</v>
      </c>
      <c r="K64" s="1">
        <f>D64*F$64/C$64</f>
        <v>13.450727818124404</v>
      </c>
      <c r="L64" s="9">
        <f t="shared" si="0"/>
        <v>11.102999999999998</v>
      </c>
    </row>
    <row r="65" spans="1:12" x14ac:dyDescent="0.15">
      <c r="A65" s="2" t="s">
        <v>137</v>
      </c>
      <c r="B65" s="1">
        <v>60</v>
      </c>
      <c r="C65" s="1">
        <v>13.096</v>
      </c>
      <c r="D65" s="19">
        <f>C65</f>
        <v>13.096</v>
      </c>
      <c r="E65" s="9">
        <f>SUM(D$6:D65)/100</f>
        <v>11.121860000000002</v>
      </c>
      <c r="K65" s="1">
        <f>D65*F$67/C$67</f>
        <v>13.338518518518519</v>
      </c>
      <c r="L65" s="9">
        <f t="shared" si="0"/>
        <v>11.236385185185181</v>
      </c>
    </row>
    <row r="66" spans="1:12" x14ac:dyDescent="0.15">
      <c r="A66" s="2" t="s">
        <v>137</v>
      </c>
      <c r="B66" s="1">
        <v>61</v>
      </c>
      <c r="C66" s="1">
        <v>26.436</v>
      </c>
      <c r="D66" s="1">
        <f>C66-C65</f>
        <v>13.34</v>
      </c>
      <c r="E66" s="9">
        <f>SUM(D$6:D66)/100</f>
        <v>11.25526</v>
      </c>
      <c r="K66" s="1">
        <f>D66*F$67/C$67</f>
        <v>13.587037037037037</v>
      </c>
      <c r="L66" s="9">
        <f t="shared" si="0"/>
        <v>11.372255555555553</v>
      </c>
    </row>
    <row r="67" spans="1:12" x14ac:dyDescent="0.15">
      <c r="A67" s="2" t="s">
        <v>137</v>
      </c>
      <c r="B67" s="1">
        <v>62</v>
      </c>
      <c r="C67" s="1">
        <v>43.2</v>
      </c>
      <c r="D67" s="1">
        <f>C67-C66</f>
        <v>16.764000000000003</v>
      </c>
      <c r="E67" s="9">
        <f>SUM(D$6:D67)/100</f>
        <v>11.4229</v>
      </c>
      <c r="F67" s="20">
        <v>44</v>
      </c>
      <c r="G67" s="13">
        <f>F67-C67</f>
        <v>0.79999999999999716</v>
      </c>
      <c r="H67" s="20">
        <f>SUM(G$8:G67)</f>
        <v>12.010000000000005</v>
      </c>
      <c r="K67" s="1">
        <f>D67*F$67/C$67</f>
        <v>17.074444444444445</v>
      </c>
      <c r="L67" s="9">
        <f t="shared" si="0"/>
        <v>11.542999999999997</v>
      </c>
    </row>
    <row r="68" spans="1:12" x14ac:dyDescent="0.15">
      <c r="A68" s="2" t="s">
        <v>136</v>
      </c>
      <c r="B68" s="1">
        <v>63</v>
      </c>
      <c r="C68" s="1">
        <v>15.355999999999998</v>
      </c>
      <c r="D68" s="19">
        <f>C68</f>
        <v>15.355999999999998</v>
      </c>
      <c r="E68" s="9">
        <f>SUM(D$6:D68)/100</f>
        <v>11.576459999999999</v>
      </c>
      <c r="K68" s="1">
        <f>D68*F$71/C$71</f>
        <v>15.692459246275195</v>
      </c>
      <c r="L68" s="9">
        <f t="shared" si="0"/>
        <v>11.699924592462748</v>
      </c>
    </row>
    <row r="69" spans="1:12" x14ac:dyDescent="0.15">
      <c r="A69" s="2" t="s">
        <v>136</v>
      </c>
      <c r="B69" s="1">
        <v>64</v>
      </c>
      <c r="C69" s="1">
        <v>28.195999999999998</v>
      </c>
      <c r="D69" s="1">
        <f>C69-C68</f>
        <v>12.84</v>
      </c>
      <c r="E69" s="9">
        <f>SUM(D$6:D69)/100</f>
        <v>11.704859999999998</v>
      </c>
      <c r="K69" s="1">
        <f>D69*F$71/C$71</f>
        <v>13.121332164767749</v>
      </c>
      <c r="L69" s="9">
        <f t="shared" si="0"/>
        <v>11.831137914110425</v>
      </c>
    </row>
    <row r="70" spans="1:12" x14ac:dyDescent="0.15">
      <c r="A70" s="2" t="s">
        <v>136</v>
      </c>
      <c r="B70" s="1">
        <v>65</v>
      </c>
      <c r="C70" s="1">
        <v>43.625999999999998</v>
      </c>
      <c r="D70" s="1">
        <f>C70-C69</f>
        <v>15.43</v>
      </c>
      <c r="E70" s="9">
        <f>SUM(D$6:D70)/100</f>
        <v>11.859159999999999</v>
      </c>
      <c r="K70" s="1">
        <f>D70*F$71/C$71</f>
        <v>15.768080631025416</v>
      </c>
      <c r="L70" s="9">
        <f t="shared" ref="L70:L133" si="2">(L69*100+K70)/100</f>
        <v>11.98881872042068</v>
      </c>
    </row>
    <row r="71" spans="1:12" x14ac:dyDescent="0.15">
      <c r="A71" s="2" t="s">
        <v>136</v>
      </c>
      <c r="B71" s="1">
        <v>66</v>
      </c>
      <c r="C71" s="1">
        <v>57.05</v>
      </c>
      <c r="D71" s="1">
        <f>C71-C70</f>
        <v>13.423999999999999</v>
      </c>
      <c r="E71" s="9">
        <f>SUM(D$6:D71)/100</f>
        <v>11.993399999999999</v>
      </c>
      <c r="F71" s="20">
        <v>58.3</v>
      </c>
      <c r="G71" s="19">
        <f>F71-C71</f>
        <v>1.25</v>
      </c>
      <c r="H71" s="20">
        <f>SUM(G$8:G71)</f>
        <v>13.260000000000005</v>
      </c>
      <c r="K71" s="1">
        <f>D71*F$71/C$71</f>
        <v>13.718127957931639</v>
      </c>
      <c r="L71" s="9">
        <f t="shared" si="2"/>
        <v>12.125999999999994</v>
      </c>
    </row>
    <row r="72" spans="1:12" x14ac:dyDescent="0.15">
      <c r="A72" s="2" t="s">
        <v>135</v>
      </c>
      <c r="B72" s="1">
        <v>67</v>
      </c>
      <c r="C72" s="1">
        <v>17.838000000000001</v>
      </c>
      <c r="D72" s="19">
        <f>C72</f>
        <v>17.838000000000001</v>
      </c>
      <c r="E72" s="9">
        <f>SUM(D$6:D72)/100</f>
        <v>12.171779999999998</v>
      </c>
      <c r="K72" s="1">
        <f>D72*F$74/C$74</f>
        <v>18.158443113772456</v>
      </c>
      <c r="L72" s="9">
        <f t="shared" si="2"/>
        <v>12.307584431137718</v>
      </c>
    </row>
    <row r="73" spans="1:12" x14ac:dyDescent="0.15">
      <c r="A73" s="2" t="s">
        <v>135</v>
      </c>
      <c r="B73" s="1">
        <v>68</v>
      </c>
      <c r="C73" s="1">
        <v>35.308</v>
      </c>
      <c r="D73" s="1">
        <f>C73-C72</f>
        <v>17.47</v>
      </c>
      <c r="E73" s="9">
        <f>SUM(D$6:D73)/100</f>
        <v>12.34648</v>
      </c>
      <c r="K73" s="1">
        <f>D73*F$74/C$74</f>
        <v>17.78383233532934</v>
      </c>
      <c r="L73" s="9">
        <f t="shared" si="2"/>
        <v>12.485422754491012</v>
      </c>
    </row>
    <row r="74" spans="1:12" x14ac:dyDescent="0.15">
      <c r="A74" s="2" t="s">
        <v>135</v>
      </c>
      <c r="B74" s="1">
        <v>69</v>
      </c>
      <c r="C74" s="1">
        <v>50.1</v>
      </c>
      <c r="D74" s="1">
        <f>C74-C73</f>
        <v>14.792000000000002</v>
      </c>
      <c r="E74" s="9">
        <f>SUM(D$6:D74)/100</f>
        <v>12.494399999999999</v>
      </c>
      <c r="F74" s="20">
        <v>51</v>
      </c>
      <c r="G74" s="13">
        <f>F74-C74</f>
        <v>0.89999999999999858</v>
      </c>
      <c r="H74" s="20">
        <f>SUM(G$8:G74)</f>
        <v>14.160000000000004</v>
      </c>
      <c r="K74" s="1">
        <f>D74*F$74/C$74</f>
        <v>15.057724550898204</v>
      </c>
      <c r="L74" s="9">
        <f t="shared" si="2"/>
        <v>12.635999999999994</v>
      </c>
    </row>
    <row r="75" spans="1:12" x14ac:dyDescent="0.15">
      <c r="A75" s="2">
        <v>14</v>
      </c>
      <c r="B75" s="1">
        <v>70</v>
      </c>
      <c r="C75" s="1">
        <v>15.473000000000003</v>
      </c>
      <c r="D75" s="19">
        <f>C75</f>
        <v>15.473000000000003</v>
      </c>
      <c r="E75" s="9">
        <f>SUM(D$6:D75)/100</f>
        <v>12.649129999999998</v>
      </c>
      <c r="K75" s="1">
        <f t="shared" ref="K75:K80" si="3">D75*F$80/C$80</f>
        <v>15.706261306532667</v>
      </c>
      <c r="L75" s="9">
        <f t="shared" si="2"/>
        <v>12.793062613065322</v>
      </c>
    </row>
    <row r="76" spans="1:12" x14ac:dyDescent="0.15">
      <c r="A76" s="2">
        <v>14</v>
      </c>
      <c r="B76" s="1">
        <v>71</v>
      </c>
      <c r="C76" s="1">
        <v>34.363</v>
      </c>
      <c r="D76" s="1">
        <f>C76-C75</f>
        <v>18.889999999999997</v>
      </c>
      <c r="E76" s="9">
        <f>SUM(D$6:D76)/100</f>
        <v>12.838029999999998</v>
      </c>
      <c r="K76" s="1">
        <f t="shared" si="3"/>
        <v>19.17477386934673</v>
      </c>
      <c r="L76" s="9">
        <f t="shared" si="2"/>
        <v>12.984810351758791</v>
      </c>
    </row>
    <row r="77" spans="1:12" x14ac:dyDescent="0.15">
      <c r="A77" s="2">
        <v>14</v>
      </c>
      <c r="B77" s="1">
        <v>72</v>
      </c>
      <c r="C77" s="1">
        <v>52.673000000000002</v>
      </c>
      <c r="D77" s="1">
        <f>C77-C76</f>
        <v>18.310000000000002</v>
      </c>
      <c r="E77" s="9">
        <f>SUM(D$6:D77)/100</f>
        <v>13.021129999999998</v>
      </c>
      <c r="K77" s="1">
        <f t="shared" si="3"/>
        <v>18.586030150753771</v>
      </c>
      <c r="L77" s="9">
        <f t="shared" si="2"/>
        <v>13.170670653266328</v>
      </c>
    </row>
    <row r="78" spans="1:12" x14ac:dyDescent="0.15">
      <c r="A78" s="2">
        <v>14</v>
      </c>
      <c r="B78" s="1">
        <v>73</v>
      </c>
      <c r="C78" s="1">
        <v>67.87299999999999</v>
      </c>
      <c r="D78" s="1">
        <f>C78-C77</f>
        <v>15.199999999999989</v>
      </c>
      <c r="E78" s="9">
        <f>SUM(D$6:D78)/100</f>
        <v>13.173129999999999</v>
      </c>
      <c r="K78" s="1">
        <f t="shared" si="3"/>
        <v>15.429145728643205</v>
      </c>
      <c r="L78" s="9">
        <f t="shared" si="2"/>
        <v>13.324962110552757</v>
      </c>
    </row>
    <row r="79" spans="1:12" x14ac:dyDescent="0.15">
      <c r="A79" s="2">
        <v>14</v>
      </c>
      <c r="B79" s="1">
        <v>74</v>
      </c>
      <c r="C79" s="1">
        <v>85.012999999999991</v>
      </c>
      <c r="D79" s="1">
        <f>C79-C78</f>
        <v>17.14</v>
      </c>
      <c r="E79" s="9">
        <f>SUM(D$6:D79)/100</f>
        <v>13.344529999999999</v>
      </c>
      <c r="K79" s="1">
        <f t="shared" si="3"/>
        <v>17.398391959798996</v>
      </c>
      <c r="L79" s="9">
        <f t="shared" si="2"/>
        <v>13.498946030150748</v>
      </c>
    </row>
    <row r="80" spans="1:12" x14ac:dyDescent="0.15">
      <c r="A80" s="2">
        <v>14</v>
      </c>
      <c r="B80" s="1">
        <v>75</v>
      </c>
      <c r="C80" s="1">
        <v>99.5</v>
      </c>
      <c r="D80" s="1">
        <f>C80-C79</f>
        <v>14.487000000000009</v>
      </c>
      <c r="E80" s="9">
        <f>SUM(D$6:D80)/100</f>
        <v>13.4894</v>
      </c>
      <c r="F80" s="20">
        <v>101</v>
      </c>
      <c r="G80" s="19">
        <f>F80-C80</f>
        <v>1.5</v>
      </c>
      <c r="H80" s="20">
        <f>SUM(G$8:G80)</f>
        <v>15.660000000000004</v>
      </c>
      <c r="K80" s="1">
        <f t="shared" si="3"/>
        <v>14.705396984924631</v>
      </c>
      <c r="L80" s="9">
        <f t="shared" si="2"/>
        <v>13.645999999999994</v>
      </c>
    </row>
    <row r="81" spans="1:12" x14ac:dyDescent="0.15">
      <c r="A81" s="2">
        <v>15</v>
      </c>
      <c r="B81" s="1">
        <v>76</v>
      </c>
      <c r="C81" s="1">
        <v>18.683</v>
      </c>
      <c r="D81" s="19">
        <f>C81</f>
        <v>18.683</v>
      </c>
      <c r="E81" s="9">
        <f>SUM(D$6:D81)/100</f>
        <v>13.67623</v>
      </c>
      <c r="K81" s="1">
        <f>D81*F$85/C$85</f>
        <v>18.746189402480269</v>
      </c>
      <c r="L81" s="9">
        <f t="shared" si="2"/>
        <v>13.833461894024797</v>
      </c>
    </row>
    <row r="82" spans="1:12" x14ac:dyDescent="0.15">
      <c r="A82" s="2">
        <v>15</v>
      </c>
      <c r="B82" s="1">
        <v>77</v>
      </c>
      <c r="C82" s="1">
        <v>37.323</v>
      </c>
      <c r="D82" s="1">
        <f>C82-C81</f>
        <v>18.64</v>
      </c>
      <c r="E82" s="9">
        <f>SUM(D$6:D82)/100</f>
        <v>13.862630000000001</v>
      </c>
      <c r="K82" s="1">
        <f>D82*F$85/C$85</f>
        <v>18.703043968432919</v>
      </c>
      <c r="L82" s="9">
        <f t="shared" si="2"/>
        <v>14.020492333709125</v>
      </c>
    </row>
    <row r="83" spans="1:12" x14ac:dyDescent="0.15">
      <c r="A83" s="2">
        <v>15</v>
      </c>
      <c r="B83" s="1">
        <v>78</v>
      </c>
      <c r="C83" s="1">
        <v>54.673000000000002</v>
      </c>
      <c r="D83" s="1">
        <f>C83-C82</f>
        <v>17.350000000000001</v>
      </c>
      <c r="E83" s="9">
        <f>SUM(D$6:D83)/100</f>
        <v>14.03613</v>
      </c>
      <c r="K83" s="1">
        <f>D83*F$85/C$85</f>
        <v>17.408680947012403</v>
      </c>
      <c r="L83" s="9">
        <f t="shared" si="2"/>
        <v>14.194579143179251</v>
      </c>
    </row>
    <row r="84" spans="1:12" x14ac:dyDescent="0.15">
      <c r="A84" s="2">
        <v>15</v>
      </c>
      <c r="B84" s="1">
        <v>79</v>
      </c>
      <c r="C84" s="1">
        <v>72.87299999999999</v>
      </c>
      <c r="D84" s="1">
        <f>C84-C83</f>
        <v>18.199999999999989</v>
      </c>
      <c r="E84" s="9">
        <f>SUM(D$6:D84)/100</f>
        <v>14.21813</v>
      </c>
      <c r="K84" s="1">
        <f>D84*F$85/C$85</f>
        <v>18.261555806087927</v>
      </c>
      <c r="L84" s="9">
        <f t="shared" si="2"/>
        <v>14.37719470124013</v>
      </c>
    </row>
    <row r="85" spans="1:12" x14ac:dyDescent="0.15">
      <c r="A85" s="2">
        <v>15</v>
      </c>
      <c r="B85" s="1">
        <v>80</v>
      </c>
      <c r="C85" s="1">
        <v>88.7</v>
      </c>
      <c r="D85" s="1">
        <f>C85-C84</f>
        <v>15.827000000000012</v>
      </c>
      <c r="E85" s="9">
        <f>SUM(D$6:D85)/100</f>
        <v>14.3764</v>
      </c>
      <c r="F85" s="20">
        <v>89</v>
      </c>
      <c r="G85" s="13">
        <f>F85-C85</f>
        <v>0.29999999999999716</v>
      </c>
      <c r="H85" s="20">
        <f>SUM(G$8:G85)</f>
        <v>15.96</v>
      </c>
      <c r="K85" s="1">
        <f>D85*F$85/C$85</f>
        <v>15.880529875986484</v>
      </c>
      <c r="L85" s="9">
        <f t="shared" si="2"/>
        <v>14.535999999999994</v>
      </c>
    </row>
    <row r="86" spans="1:12" x14ac:dyDescent="0.15">
      <c r="A86" s="2">
        <v>16</v>
      </c>
      <c r="B86" s="1">
        <v>81</v>
      </c>
      <c r="C86" s="1">
        <v>17.281000000000002</v>
      </c>
      <c r="D86" s="19">
        <f>C86</f>
        <v>17.281000000000002</v>
      </c>
      <c r="E86" s="9">
        <f>SUM(D$6:D86)/100</f>
        <v>14.54921</v>
      </c>
      <c r="K86" s="1">
        <f t="shared" ref="K86:K92" si="4">D86*F$92/C$92</f>
        <v>17.370538860103629</v>
      </c>
      <c r="L86" s="9">
        <f t="shared" si="2"/>
        <v>14.70970538860103</v>
      </c>
    </row>
    <row r="87" spans="1:12" x14ac:dyDescent="0.15">
      <c r="A87" s="2">
        <v>16</v>
      </c>
      <c r="B87" s="1">
        <v>82</v>
      </c>
      <c r="C87" s="1">
        <v>33.150999999999996</v>
      </c>
      <c r="D87" s="1">
        <f t="shared" ref="D87:D92" si="5">C87-C86</f>
        <v>15.869999999999994</v>
      </c>
      <c r="E87" s="9">
        <f>SUM(D$6:D87)/100</f>
        <v>14.70791</v>
      </c>
      <c r="K87" s="1">
        <f t="shared" si="4"/>
        <v>15.952227979274605</v>
      </c>
      <c r="L87" s="9">
        <f t="shared" si="2"/>
        <v>14.869227668393776</v>
      </c>
    </row>
    <row r="88" spans="1:12" x14ac:dyDescent="0.15">
      <c r="A88" s="2">
        <v>16</v>
      </c>
      <c r="B88" s="1">
        <v>83</v>
      </c>
      <c r="C88" s="1">
        <v>45.381</v>
      </c>
      <c r="D88" s="1">
        <f t="shared" si="5"/>
        <v>12.230000000000004</v>
      </c>
      <c r="E88" s="9">
        <f>SUM(D$6:D88)/100</f>
        <v>14.830209999999999</v>
      </c>
      <c r="K88" s="1">
        <f t="shared" si="4"/>
        <v>12.293367875647673</v>
      </c>
      <c r="L88" s="9">
        <f t="shared" si="2"/>
        <v>14.992161347150251</v>
      </c>
    </row>
    <row r="89" spans="1:12" x14ac:dyDescent="0.15">
      <c r="A89" s="2">
        <v>16</v>
      </c>
      <c r="B89" s="1">
        <v>84</v>
      </c>
      <c r="C89" s="1">
        <v>60.830999999999996</v>
      </c>
      <c r="D89" s="1">
        <f t="shared" si="5"/>
        <v>15.449999999999996</v>
      </c>
      <c r="E89" s="9">
        <f>SUM(D$6:D89)/100</f>
        <v>14.98471</v>
      </c>
      <c r="K89" s="1">
        <f t="shared" si="4"/>
        <v>15.530051813471498</v>
      </c>
      <c r="L89" s="9">
        <f t="shared" si="2"/>
        <v>15.147461865284967</v>
      </c>
    </row>
    <row r="90" spans="1:12" x14ac:dyDescent="0.15">
      <c r="A90" s="2">
        <v>16</v>
      </c>
      <c r="B90" s="1">
        <v>85</v>
      </c>
      <c r="C90" s="1">
        <v>78.721000000000004</v>
      </c>
      <c r="D90" s="1">
        <f t="shared" si="5"/>
        <v>17.890000000000008</v>
      </c>
      <c r="E90" s="9">
        <f>SUM(D$6:D90)/100</f>
        <v>15.16361</v>
      </c>
      <c r="K90" s="1">
        <f t="shared" si="4"/>
        <v>17.982694300518144</v>
      </c>
      <c r="L90" s="9">
        <f t="shared" si="2"/>
        <v>15.327288808290151</v>
      </c>
    </row>
    <row r="91" spans="1:12" x14ac:dyDescent="0.15">
      <c r="A91" s="2">
        <v>16</v>
      </c>
      <c r="B91" s="1">
        <v>86</v>
      </c>
      <c r="C91" s="1">
        <v>93.021000000000001</v>
      </c>
      <c r="D91" s="1">
        <f t="shared" si="5"/>
        <v>14.299999999999997</v>
      </c>
      <c r="E91" s="9">
        <f>SUM(D$6:D91)/100</f>
        <v>15.306610000000001</v>
      </c>
      <c r="I91" s="1" t="s">
        <v>134</v>
      </c>
      <c r="K91" s="1">
        <f t="shared" si="4"/>
        <v>14.374093264248701</v>
      </c>
      <c r="L91" s="9">
        <f t="shared" si="2"/>
        <v>15.471029740932638</v>
      </c>
    </row>
    <row r="92" spans="1:12" x14ac:dyDescent="0.15">
      <c r="A92" s="2">
        <v>16</v>
      </c>
      <c r="B92" s="1">
        <v>87</v>
      </c>
      <c r="C92" s="1">
        <v>96.5</v>
      </c>
      <c r="D92" s="1">
        <f t="shared" si="5"/>
        <v>3.4789999999999992</v>
      </c>
      <c r="E92" s="9">
        <f>SUM(D$6:D92)/100</f>
        <v>15.3414</v>
      </c>
      <c r="F92" s="20">
        <v>97</v>
      </c>
      <c r="G92" s="13">
        <f>F92-C92</f>
        <v>0.5</v>
      </c>
      <c r="H92" s="20">
        <f>SUM(G$8:G92)</f>
        <v>16.46</v>
      </c>
      <c r="I92" s="1" t="s">
        <v>133</v>
      </c>
      <c r="K92" s="1">
        <f t="shared" si="4"/>
        <v>3.4970259067357503</v>
      </c>
      <c r="L92" s="9">
        <f t="shared" si="2"/>
        <v>15.505999999999995</v>
      </c>
    </row>
    <row r="93" spans="1:12" x14ac:dyDescent="0.15">
      <c r="A93" s="2">
        <v>17</v>
      </c>
      <c r="B93" s="1">
        <v>88</v>
      </c>
      <c r="C93" s="1">
        <v>16.117999999999999</v>
      </c>
      <c r="D93" s="19">
        <f>C93</f>
        <v>16.117999999999999</v>
      </c>
      <c r="E93" s="9">
        <f>SUM(D$6:D93)/100</f>
        <v>15.50258</v>
      </c>
      <c r="K93" s="1">
        <f>D93*F$96/C$96</f>
        <v>16.52438635520949</v>
      </c>
      <c r="L93" s="9">
        <f t="shared" si="2"/>
        <v>15.671243863552091</v>
      </c>
    </row>
    <row r="94" spans="1:12" x14ac:dyDescent="0.15">
      <c r="A94" s="2">
        <v>17</v>
      </c>
      <c r="B94" s="1">
        <v>89</v>
      </c>
      <c r="C94" s="1">
        <v>31.288</v>
      </c>
      <c r="D94" s="1">
        <f>C94-C93</f>
        <v>15.170000000000002</v>
      </c>
      <c r="E94" s="9">
        <f>SUM(D$6:D94)/100</f>
        <v>15.654280000000002</v>
      </c>
      <c r="K94" s="1">
        <f>D94*F$96/C$96</f>
        <v>15.552484241750095</v>
      </c>
      <c r="L94" s="9">
        <f t="shared" si="2"/>
        <v>15.826768705969592</v>
      </c>
    </row>
    <row r="95" spans="1:12" x14ac:dyDescent="0.15">
      <c r="A95" s="2">
        <v>17</v>
      </c>
      <c r="B95" s="1">
        <v>90</v>
      </c>
      <c r="C95" s="1">
        <v>44.908000000000001</v>
      </c>
      <c r="D95" s="1">
        <f>C95-C94</f>
        <v>13.620000000000001</v>
      </c>
      <c r="E95" s="9">
        <f>SUM(D$6:D95)/100</f>
        <v>15.790480000000001</v>
      </c>
      <c r="K95" s="1">
        <f>D95*F$96/C$96</f>
        <v>13.963403781979979</v>
      </c>
      <c r="L95" s="9">
        <f t="shared" si="2"/>
        <v>15.96640274378939</v>
      </c>
    </row>
    <row r="96" spans="1:12" x14ac:dyDescent="0.15">
      <c r="A96" s="2">
        <v>17</v>
      </c>
      <c r="B96" s="1">
        <v>91</v>
      </c>
      <c r="C96" s="1">
        <v>53.94</v>
      </c>
      <c r="D96" s="1">
        <f>C96-C95</f>
        <v>9.0319999999999965</v>
      </c>
      <c r="E96" s="9">
        <f>SUM(D$6:D96)/100</f>
        <v>15.880799999999999</v>
      </c>
      <c r="F96" s="20">
        <v>55.3</v>
      </c>
      <c r="G96" s="19">
        <f>F96-C96</f>
        <v>1.3599999999999994</v>
      </c>
      <c r="H96" s="20">
        <f>SUM(G$8:G96)</f>
        <v>17.82</v>
      </c>
      <c r="K96" s="1">
        <f>D96*F$96/C$96</f>
        <v>9.2597256210604346</v>
      </c>
      <c r="L96" s="9">
        <f t="shared" si="2"/>
        <v>16.058999999999994</v>
      </c>
    </row>
    <row r="97" spans="1:12" x14ac:dyDescent="0.15">
      <c r="A97" s="2" t="s">
        <v>132</v>
      </c>
      <c r="B97" s="1">
        <v>92</v>
      </c>
      <c r="C97" s="1">
        <v>15.565</v>
      </c>
      <c r="D97" s="19">
        <f>C97</f>
        <v>15.565</v>
      </c>
      <c r="E97" s="9">
        <f>SUM(D$6:D97)/100</f>
        <v>16.036449999999999</v>
      </c>
      <c r="K97" s="1">
        <f>D97*F$101/C$101</f>
        <v>15.959425809286657</v>
      </c>
      <c r="L97" s="9">
        <f t="shared" si="2"/>
        <v>16.21859425809286</v>
      </c>
    </row>
    <row r="98" spans="1:12" x14ac:dyDescent="0.15">
      <c r="A98" s="2" t="s">
        <v>132</v>
      </c>
      <c r="B98" s="1">
        <v>93</v>
      </c>
      <c r="C98" s="1">
        <v>29.164999999999999</v>
      </c>
      <c r="D98" s="1">
        <f>C98-C97</f>
        <v>13.6</v>
      </c>
      <c r="E98" s="9">
        <f>SUM(D$6:D98)/100</f>
        <v>16.172449999999998</v>
      </c>
      <c r="K98" s="1">
        <f>D98*F$101/C$101</f>
        <v>13.944631609784679</v>
      </c>
      <c r="L98" s="9">
        <f t="shared" si="2"/>
        <v>16.358040574190706</v>
      </c>
    </row>
    <row r="99" spans="1:12" x14ac:dyDescent="0.15">
      <c r="A99" s="2" t="s">
        <v>132</v>
      </c>
      <c r="B99" s="1">
        <v>94</v>
      </c>
      <c r="C99" s="1">
        <v>43.405000000000001</v>
      </c>
      <c r="D99" s="1">
        <f>C99-C98</f>
        <v>14.240000000000002</v>
      </c>
      <c r="E99" s="9">
        <f>SUM(D$6:D99)/100</f>
        <v>16.31485</v>
      </c>
      <c r="K99" s="1">
        <f>D99*F$101/C$101</f>
        <v>14.600849567892196</v>
      </c>
      <c r="L99" s="9">
        <f t="shared" si="2"/>
        <v>16.50404906986963</v>
      </c>
    </row>
    <row r="100" spans="1:12" x14ac:dyDescent="0.15">
      <c r="A100" s="2" t="s">
        <v>132</v>
      </c>
      <c r="B100" s="1">
        <v>95</v>
      </c>
      <c r="C100" s="1">
        <v>57.655000000000001</v>
      </c>
      <c r="D100" s="1">
        <f>C100-C99</f>
        <v>14.25</v>
      </c>
      <c r="E100" s="9">
        <f>SUM(D$6:D100)/100</f>
        <v>16.457349999999998</v>
      </c>
      <c r="K100" s="1">
        <f>D100*F$101/C$101</f>
        <v>14.611102973487624</v>
      </c>
      <c r="L100" s="9">
        <f t="shared" si="2"/>
        <v>16.650160099604506</v>
      </c>
    </row>
    <row r="101" spans="1:12" x14ac:dyDescent="0.15">
      <c r="A101" s="2" t="s">
        <v>132</v>
      </c>
      <c r="B101" s="1">
        <v>96</v>
      </c>
      <c r="C101" s="1">
        <v>68.27</v>
      </c>
      <c r="D101" s="1">
        <f>C101-C100</f>
        <v>10.614999999999995</v>
      </c>
      <c r="E101" s="9">
        <f>SUM(D$6:D101)/100</f>
        <v>16.563499999999998</v>
      </c>
      <c r="F101" s="20">
        <v>70</v>
      </c>
      <c r="G101" s="19">
        <f>F101-C101</f>
        <v>1.730000000000004</v>
      </c>
      <c r="H101" s="20">
        <f>SUM(G$8:G101)</f>
        <v>19.550000000000004</v>
      </c>
      <c r="K101" s="1">
        <f>D101*F$101/C$101</f>
        <v>10.883990039548845</v>
      </c>
      <c r="L101" s="9">
        <f t="shared" si="2"/>
        <v>16.758999999999993</v>
      </c>
    </row>
    <row r="102" spans="1:12" x14ac:dyDescent="0.15">
      <c r="A102" s="2" t="s">
        <v>131</v>
      </c>
      <c r="B102" s="1">
        <v>97</v>
      </c>
      <c r="C102" s="1">
        <v>14.009</v>
      </c>
      <c r="D102" s="19">
        <f>C102</f>
        <v>14.009</v>
      </c>
      <c r="E102" s="9">
        <f>SUM(D$6:D102)/100</f>
        <v>16.703589999999998</v>
      </c>
      <c r="K102" s="1">
        <f>D102*F$105/C$105</f>
        <v>14.089912368054174</v>
      </c>
      <c r="L102" s="9">
        <f t="shared" si="2"/>
        <v>16.899899123680537</v>
      </c>
    </row>
    <row r="103" spans="1:12" x14ac:dyDescent="0.15">
      <c r="A103" s="2" t="s">
        <v>131</v>
      </c>
      <c r="B103" s="1">
        <v>98</v>
      </c>
      <c r="C103" s="1">
        <v>29.489000000000001</v>
      </c>
      <c r="D103" s="1">
        <f>C103-C102</f>
        <v>15.48</v>
      </c>
      <c r="E103" s="9">
        <f>SUM(D$6:D103)/100</f>
        <v>16.85839</v>
      </c>
      <c r="K103" s="1">
        <f>D103*F$105/C$105</f>
        <v>15.569408484365663</v>
      </c>
      <c r="L103" s="9">
        <f t="shared" si="2"/>
        <v>17.055593208524193</v>
      </c>
    </row>
    <row r="104" spans="1:12" x14ac:dyDescent="0.15">
      <c r="A104" s="2" t="s">
        <v>131</v>
      </c>
      <c r="B104" s="1">
        <v>99</v>
      </c>
      <c r="C104" s="1">
        <v>42.598999999999997</v>
      </c>
      <c r="D104" s="1">
        <f>C104-C103</f>
        <v>13.109999999999996</v>
      </c>
      <c r="E104" s="9">
        <f>SUM(D$6:D104)/100</f>
        <v>16.98949</v>
      </c>
      <c r="K104" s="1">
        <f>D104*F$105/C$105</f>
        <v>13.185719976100374</v>
      </c>
      <c r="L104" s="9">
        <f t="shared" si="2"/>
        <v>17.187450408285198</v>
      </c>
    </row>
    <row r="105" spans="1:12" x14ac:dyDescent="0.15">
      <c r="A105" s="2" t="s">
        <v>131</v>
      </c>
      <c r="B105" s="1">
        <v>100</v>
      </c>
      <c r="C105" s="1">
        <v>50.21</v>
      </c>
      <c r="D105" s="1">
        <f>C105-C104</f>
        <v>7.6110000000000042</v>
      </c>
      <c r="E105" s="9">
        <f>SUM(D$6:D105)/100</f>
        <v>17.0656</v>
      </c>
      <c r="F105" s="20">
        <v>50.5</v>
      </c>
      <c r="G105" s="13">
        <f>F105-C105</f>
        <v>0.28999999999999915</v>
      </c>
      <c r="H105" s="20">
        <f>SUM(G$8:G105)</f>
        <v>19.840000000000003</v>
      </c>
      <c r="K105" s="1">
        <f>D105*F$105/C$105</f>
        <v>7.6549591714797893</v>
      </c>
      <c r="L105" s="9">
        <f t="shared" si="2"/>
        <v>17.263999999999996</v>
      </c>
    </row>
    <row r="106" spans="1:12" x14ac:dyDescent="0.15">
      <c r="A106" s="2">
        <v>19</v>
      </c>
      <c r="B106" s="1">
        <v>101</v>
      </c>
      <c r="C106" s="1">
        <v>15.003</v>
      </c>
      <c r="D106" s="19">
        <f>C106</f>
        <v>15.003</v>
      </c>
      <c r="E106" s="9">
        <f>SUM(D$6:D106)/100</f>
        <v>17.215629999999997</v>
      </c>
      <c r="K106" s="1">
        <f t="shared" ref="K106:K112" si="6">D106*F$112/C$112</f>
        <v>15.296570545829043</v>
      </c>
      <c r="L106" s="9">
        <f t="shared" si="2"/>
        <v>17.416965705458288</v>
      </c>
    </row>
    <row r="107" spans="1:12" x14ac:dyDescent="0.15">
      <c r="A107" s="2">
        <v>19</v>
      </c>
      <c r="B107" s="1">
        <v>102</v>
      </c>
      <c r="C107" s="1">
        <v>30.183</v>
      </c>
      <c r="D107" s="1">
        <f t="shared" ref="D107:D112" si="7">C107-C106</f>
        <v>15.18</v>
      </c>
      <c r="E107" s="9">
        <f>SUM(D$6:D107)/100</f>
        <v>17.367429999999999</v>
      </c>
      <c r="K107" s="1">
        <f t="shared" si="6"/>
        <v>15.477033985581874</v>
      </c>
      <c r="L107" s="9">
        <f t="shared" si="2"/>
        <v>17.571736045314104</v>
      </c>
    </row>
    <row r="108" spans="1:12" x14ac:dyDescent="0.15">
      <c r="A108" s="2">
        <v>19</v>
      </c>
      <c r="B108" s="1">
        <v>103</v>
      </c>
      <c r="C108" s="1">
        <v>44.523000000000003</v>
      </c>
      <c r="D108" s="1">
        <f t="shared" si="7"/>
        <v>14.340000000000003</v>
      </c>
      <c r="E108" s="9">
        <f>SUM(D$6:D108)/100</f>
        <v>17.510829999999999</v>
      </c>
      <c r="K108" s="1">
        <f t="shared" si="6"/>
        <v>14.620597322348099</v>
      </c>
      <c r="L108" s="9">
        <f t="shared" si="2"/>
        <v>17.717942018537585</v>
      </c>
    </row>
    <row r="109" spans="1:12" x14ac:dyDescent="0.15">
      <c r="A109" s="2">
        <v>19</v>
      </c>
      <c r="B109" s="1">
        <v>104</v>
      </c>
      <c r="C109" s="1">
        <v>59.433</v>
      </c>
      <c r="D109" s="1">
        <f t="shared" si="7"/>
        <v>14.909999999999997</v>
      </c>
      <c r="E109" s="9">
        <f>SUM(D$6:D109)/100</f>
        <v>17.659929999999999</v>
      </c>
      <c r="K109" s="1">
        <f t="shared" si="6"/>
        <v>15.201750772399587</v>
      </c>
      <c r="L109" s="9">
        <f t="shared" si="2"/>
        <v>17.869959526261582</v>
      </c>
    </row>
    <row r="110" spans="1:12" x14ac:dyDescent="0.15">
      <c r="A110" s="2">
        <v>19</v>
      </c>
      <c r="B110" s="1">
        <v>105</v>
      </c>
      <c r="C110" s="1">
        <v>74.992999999999995</v>
      </c>
      <c r="D110" s="1">
        <f t="shared" si="7"/>
        <v>15.559999999999995</v>
      </c>
      <c r="E110" s="9">
        <f>SUM(D$6:D110)/100</f>
        <v>17.815529999999999</v>
      </c>
      <c r="K110" s="1">
        <f t="shared" si="6"/>
        <v>15.864469618949533</v>
      </c>
      <c r="L110" s="9">
        <f t="shared" si="2"/>
        <v>18.028604222451076</v>
      </c>
    </row>
    <row r="111" spans="1:12" x14ac:dyDescent="0.15">
      <c r="A111" s="2">
        <v>19</v>
      </c>
      <c r="B111" s="1">
        <v>106</v>
      </c>
      <c r="C111" s="1">
        <v>88.492999999999995</v>
      </c>
      <c r="D111" s="1">
        <f t="shared" si="7"/>
        <v>13.5</v>
      </c>
      <c r="E111" s="9">
        <f>SUM(D$6:D111)/100</f>
        <v>17.950530000000001</v>
      </c>
      <c r="K111" s="1">
        <f t="shared" si="6"/>
        <v>13.764160659114316</v>
      </c>
      <c r="L111" s="9">
        <f t="shared" si="2"/>
        <v>18.166245829042222</v>
      </c>
    </row>
    <row r="112" spans="1:12" x14ac:dyDescent="0.15">
      <c r="A112" s="2">
        <v>19</v>
      </c>
      <c r="B112" s="1">
        <v>107</v>
      </c>
      <c r="C112" s="1">
        <v>97.1</v>
      </c>
      <c r="D112" s="1">
        <f t="shared" si="7"/>
        <v>8.6069999999999993</v>
      </c>
      <c r="E112" s="9">
        <f>SUM(D$6:D112)/100</f>
        <v>18.0366</v>
      </c>
      <c r="F112" s="20">
        <v>99</v>
      </c>
      <c r="G112" s="19">
        <f>F112-C112</f>
        <v>1.9000000000000057</v>
      </c>
      <c r="H112" s="20">
        <f>SUM(G$8:G112)</f>
        <v>21.740000000000009</v>
      </c>
      <c r="K112" s="1">
        <f t="shared" si="6"/>
        <v>8.7754170957775486</v>
      </c>
      <c r="L112" s="9">
        <f t="shared" si="2"/>
        <v>18.253999999999998</v>
      </c>
    </row>
    <row r="113" spans="1:12" x14ac:dyDescent="0.15">
      <c r="A113" s="2">
        <v>20</v>
      </c>
      <c r="B113" s="1">
        <v>108</v>
      </c>
      <c r="C113" s="1">
        <v>15.351000000000001</v>
      </c>
      <c r="D113" s="19">
        <f>C113</f>
        <v>15.351000000000001</v>
      </c>
      <c r="E113" s="9">
        <f>SUM(D$6:D113)/100</f>
        <v>18.190110000000001</v>
      </c>
      <c r="K113" s="1">
        <f t="shared" ref="K113:K118" si="8">D113*F$118/C$118</f>
        <v>15.520728501228501</v>
      </c>
      <c r="L113" s="9">
        <f t="shared" si="2"/>
        <v>18.409207285012283</v>
      </c>
    </row>
    <row r="114" spans="1:12" x14ac:dyDescent="0.15">
      <c r="A114" s="2">
        <v>20</v>
      </c>
      <c r="B114" s="1">
        <v>109</v>
      </c>
      <c r="C114" s="1">
        <v>31.171000000000003</v>
      </c>
      <c r="D114" s="1">
        <f>C114-C113</f>
        <v>15.820000000000002</v>
      </c>
      <c r="E114" s="9">
        <f>SUM(D$6:D114)/100</f>
        <v>18.348309999999998</v>
      </c>
      <c r="K114" s="1">
        <f t="shared" si="8"/>
        <v>15.994914004914005</v>
      </c>
      <c r="L114" s="9">
        <f t="shared" si="2"/>
        <v>18.569156425061422</v>
      </c>
    </row>
    <row r="115" spans="1:12" x14ac:dyDescent="0.15">
      <c r="A115" s="2">
        <v>20</v>
      </c>
      <c r="B115" s="1">
        <v>110</v>
      </c>
      <c r="C115" s="1">
        <v>45.510999999999996</v>
      </c>
      <c r="D115" s="1">
        <f>C115-C114</f>
        <v>14.339999999999993</v>
      </c>
      <c r="E115" s="9">
        <f>SUM(D$6:D115)/100</f>
        <v>18.491709999999998</v>
      </c>
      <c r="K115" s="1">
        <f t="shared" si="8"/>
        <v>14.49855036855036</v>
      </c>
      <c r="L115" s="9">
        <f t="shared" si="2"/>
        <v>18.714141928746926</v>
      </c>
    </row>
    <row r="116" spans="1:12" x14ac:dyDescent="0.15">
      <c r="A116" s="2">
        <v>20</v>
      </c>
      <c r="B116" s="1">
        <v>111</v>
      </c>
      <c r="C116" s="1">
        <v>60.640999999999998</v>
      </c>
      <c r="D116" s="1">
        <f>C116-C115</f>
        <v>15.130000000000003</v>
      </c>
      <c r="E116" s="9">
        <f>SUM(D$6:D116)/100</f>
        <v>18.64301</v>
      </c>
      <c r="K116" s="1">
        <f t="shared" si="8"/>
        <v>15.297285012285013</v>
      </c>
      <c r="L116" s="9">
        <f t="shared" si="2"/>
        <v>18.867114778869777</v>
      </c>
    </row>
    <row r="117" spans="1:12" x14ac:dyDescent="0.15">
      <c r="A117" s="2">
        <v>20</v>
      </c>
      <c r="B117" s="1">
        <v>112</v>
      </c>
      <c r="C117" s="1">
        <v>73.701000000000008</v>
      </c>
      <c r="D117" s="1">
        <f>C117-C116</f>
        <v>13.060000000000009</v>
      </c>
      <c r="E117" s="9">
        <f>SUM(D$6:D117)/100</f>
        <v>18.773609999999998</v>
      </c>
      <c r="K117" s="1">
        <f t="shared" si="8"/>
        <v>13.204398034398041</v>
      </c>
      <c r="L117" s="9">
        <f t="shared" si="2"/>
        <v>18.999158759213756</v>
      </c>
    </row>
    <row r="118" spans="1:12" x14ac:dyDescent="0.15">
      <c r="A118" s="2">
        <v>20</v>
      </c>
      <c r="B118" s="1">
        <v>113</v>
      </c>
      <c r="C118" s="1">
        <v>81.400000000000006</v>
      </c>
      <c r="D118" s="1">
        <f>C118-C117</f>
        <v>7.6989999999999981</v>
      </c>
      <c r="E118" s="9">
        <f>SUM(D$6:D118)/100</f>
        <v>18.8506</v>
      </c>
      <c r="F118" s="20">
        <v>82.3</v>
      </c>
      <c r="G118" s="13">
        <f>F118-C118</f>
        <v>0.89999999999999147</v>
      </c>
      <c r="H118" s="20">
        <f>SUM(G$8:G118)</f>
        <v>22.64</v>
      </c>
      <c r="K118" s="1">
        <f t="shared" si="8"/>
        <v>7.7841240786240755</v>
      </c>
      <c r="L118" s="9">
        <f t="shared" si="2"/>
        <v>19.076999999999995</v>
      </c>
    </row>
    <row r="119" spans="1:12" x14ac:dyDescent="0.15">
      <c r="A119" s="2">
        <v>21</v>
      </c>
      <c r="B119" s="1">
        <v>114</v>
      </c>
      <c r="C119" s="1">
        <v>16.184999999999999</v>
      </c>
      <c r="D119" s="19">
        <f>C119</f>
        <v>16.184999999999999</v>
      </c>
      <c r="E119" s="9">
        <f>SUM(D$6:D119)/100</f>
        <v>19.012449999999998</v>
      </c>
      <c r="K119" s="1">
        <f t="shared" ref="K119:K125" si="9">D119*F$125/C$125</f>
        <v>16.379609218436872</v>
      </c>
      <c r="L119" s="9">
        <f t="shared" si="2"/>
        <v>19.240796092184361</v>
      </c>
    </row>
    <row r="120" spans="1:12" x14ac:dyDescent="0.15">
      <c r="A120" s="2">
        <v>21</v>
      </c>
      <c r="B120" s="1">
        <v>115</v>
      </c>
      <c r="C120" s="1">
        <v>32.814999999999998</v>
      </c>
      <c r="D120" s="1">
        <f t="shared" ref="D120:D125" si="10">C120-C119</f>
        <v>16.63</v>
      </c>
      <c r="E120" s="9">
        <f>SUM(D$6:D120)/100</f>
        <v>19.178750000000001</v>
      </c>
      <c r="K120" s="1">
        <f t="shared" si="9"/>
        <v>16.829959919839677</v>
      </c>
      <c r="L120" s="9">
        <f t="shared" si="2"/>
        <v>19.40909569138276</v>
      </c>
    </row>
    <row r="121" spans="1:12" x14ac:dyDescent="0.15">
      <c r="A121" s="2">
        <v>21</v>
      </c>
      <c r="B121" s="1">
        <v>116</v>
      </c>
      <c r="C121" s="1">
        <v>48.234999999999999</v>
      </c>
      <c r="D121" s="1">
        <f t="shared" si="10"/>
        <v>15.420000000000002</v>
      </c>
      <c r="E121" s="9">
        <f>SUM(D$6:D121)/100</f>
        <v>19.33295</v>
      </c>
      <c r="K121" s="1">
        <f t="shared" si="9"/>
        <v>15.605410821643288</v>
      </c>
      <c r="L121" s="9">
        <f t="shared" si="2"/>
        <v>19.56514979959919</v>
      </c>
    </row>
    <row r="122" spans="1:12" x14ac:dyDescent="0.15">
      <c r="A122" s="2">
        <v>21</v>
      </c>
      <c r="B122" s="1">
        <v>117</v>
      </c>
      <c r="C122" s="1">
        <v>63.445</v>
      </c>
      <c r="D122" s="1">
        <f t="shared" si="10"/>
        <v>15.21</v>
      </c>
      <c r="E122" s="9">
        <f>SUM(D$6:D122)/100</f>
        <v>19.485050000000001</v>
      </c>
      <c r="K122" s="1">
        <f t="shared" si="9"/>
        <v>15.392885771543087</v>
      </c>
      <c r="L122" s="9">
        <f t="shared" si="2"/>
        <v>19.719078657314618</v>
      </c>
    </row>
    <row r="123" spans="1:12" x14ac:dyDescent="0.15">
      <c r="A123" s="2">
        <v>21</v>
      </c>
      <c r="B123" s="1">
        <v>118</v>
      </c>
      <c r="C123" s="1">
        <v>78.665000000000006</v>
      </c>
      <c r="D123" s="1">
        <f t="shared" si="10"/>
        <v>15.220000000000006</v>
      </c>
      <c r="E123" s="9">
        <f>SUM(D$6:D123)/100</f>
        <v>19.637250000000002</v>
      </c>
      <c r="K123" s="1">
        <f t="shared" si="9"/>
        <v>15.403006012024056</v>
      </c>
      <c r="L123" s="9">
        <f t="shared" si="2"/>
        <v>19.87310871743486</v>
      </c>
    </row>
    <row r="124" spans="1:12" x14ac:dyDescent="0.15">
      <c r="A124" s="2">
        <v>21</v>
      </c>
      <c r="B124" s="1">
        <v>119</v>
      </c>
      <c r="C124" s="1">
        <v>92.465000000000003</v>
      </c>
      <c r="D124" s="1">
        <f t="shared" si="10"/>
        <v>13.799999999999997</v>
      </c>
      <c r="E124" s="9">
        <f>SUM(D$6:D124)/100</f>
        <v>19.77525</v>
      </c>
      <c r="K124" s="1">
        <f t="shared" si="9"/>
        <v>13.965931863727453</v>
      </c>
      <c r="L124" s="9">
        <f t="shared" si="2"/>
        <v>20.012768036072135</v>
      </c>
    </row>
    <row r="125" spans="1:12" x14ac:dyDescent="0.15">
      <c r="A125" s="2">
        <v>21</v>
      </c>
      <c r="B125" s="1">
        <v>120</v>
      </c>
      <c r="C125" s="1">
        <v>99.8</v>
      </c>
      <c r="D125" s="1">
        <f t="shared" si="10"/>
        <v>7.3349999999999937</v>
      </c>
      <c r="E125" s="9">
        <f>SUM(D$6:D125)/100</f>
        <v>19.848600000000001</v>
      </c>
      <c r="F125" s="20">
        <v>101</v>
      </c>
      <c r="G125" s="19">
        <f>F125-C125</f>
        <v>1.2000000000000028</v>
      </c>
      <c r="H125" s="20">
        <f>SUM(G$8:G125)</f>
        <v>23.840000000000003</v>
      </c>
      <c r="K125" s="1">
        <f t="shared" si="9"/>
        <v>7.4231963927855649</v>
      </c>
      <c r="L125" s="9">
        <f t="shared" si="2"/>
        <v>20.086999999999989</v>
      </c>
    </row>
    <row r="126" spans="1:12" x14ac:dyDescent="0.15">
      <c r="A126" s="2" t="s">
        <v>130</v>
      </c>
      <c r="B126" s="1">
        <v>121</v>
      </c>
      <c r="C126" s="1">
        <v>13.898</v>
      </c>
      <c r="D126" s="19">
        <f>C126</f>
        <v>13.898</v>
      </c>
      <c r="E126" s="9">
        <f>SUM(D$6:D126)/100</f>
        <v>19.987580000000001</v>
      </c>
      <c r="K126" s="1">
        <f>D126*F$129/C$129</f>
        <v>14.139343974741273</v>
      </c>
      <c r="L126" s="9">
        <f t="shared" si="2"/>
        <v>20.2283934397474</v>
      </c>
    </row>
    <row r="127" spans="1:12" x14ac:dyDescent="0.15">
      <c r="A127" s="2" t="s">
        <v>130</v>
      </c>
      <c r="B127" s="1">
        <v>122</v>
      </c>
      <c r="C127" s="1">
        <v>28.908000000000001</v>
      </c>
      <c r="D127" s="1">
        <f>C127-C126</f>
        <v>15.010000000000002</v>
      </c>
      <c r="E127" s="9">
        <f>SUM(D$6:D127)/100</f>
        <v>20.13768</v>
      </c>
      <c r="K127" s="1">
        <f>D127*F$129/C$129</f>
        <v>15.270654271180495</v>
      </c>
      <c r="L127" s="9">
        <f t="shared" si="2"/>
        <v>20.381099982459205</v>
      </c>
    </row>
    <row r="128" spans="1:12" x14ac:dyDescent="0.15">
      <c r="A128" s="2" t="s">
        <v>130</v>
      </c>
      <c r="B128" s="1">
        <v>123</v>
      </c>
      <c r="C128" s="1">
        <v>43.908000000000001</v>
      </c>
      <c r="D128" s="1">
        <f>C128-C127</f>
        <v>15</v>
      </c>
      <c r="E128" s="9">
        <f>SUM(D$6:D128)/100</f>
        <v>20.287680000000002</v>
      </c>
      <c r="K128" s="1">
        <f>D128*F$129/C$129</f>
        <v>15.260480617435539</v>
      </c>
      <c r="L128" s="9">
        <f t="shared" si="2"/>
        <v>20.533704788633557</v>
      </c>
    </row>
    <row r="129" spans="1:12" x14ac:dyDescent="0.15">
      <c r="A129" s="2" t="s">
        <v>130</v>
      </c>
      <c r="B129" s="1">
        <v>124</v>
      </c>
      <c r="C129" s="1">
        <v>57.01</v>
      </c>
      <c r="D129" s="1">
        <f>C129-C128</f>
        <v>13.101999999999997</v>
      </c>
      <c r="E129" s="9">
        <f>SUM(D$6:D129)/100</f>
        <v>20.418700000000001</v>
      </c>
      <c r="F129" s="20">
        <v>58</v>
      </c>
      <c r="G129" s="13">
        <f>F129-C129</f>
        <v>0.99000000000000199</v>
      </c>
      <c r="H129" s="20">
        <f>SUM(G$8:G129)</f>
        <v>24.830000000000005</v>
      </c>
      <c r="K129" s="1">
        <f>D129*F$129/C$129</f>
        <v>13.329521136642692</v>
      </c>
      <c r="L129" s="9">
        <f t="shared" si="2"/>
        <v>20.666999999999984</v>
      </c>
    </row>
    <row r="130" spans="1:12" x14ac:dyDescent="0.15">
      <c r="A130" s="2" t="s">
        <v>128</v>
      </c>
      <c r="B130" s="1">
        <v>125</v>
      </c>
      <c r="C130" s="1">
        <v>13.263</v>
      </c>
      <c r="D130" s="19">
        <f>C130</f>
        <v>13.263</v>
      </c>
      <c r="E130" s="9">
        <f>SUM(D$6:D130)/100</f>
        <v>20.551330000000004</v>
      </c>
      <c r="I130" s="1" t="s">
        <v>129</v>
      </c>
      <c r="K130" s="1">
        <f>D130*F$133/C$133</f>
        <v>13.488729763387296</v>
      </c>
      <c r="L130" s="9">
        <f t="shared" si="2"/>
        <v>20.801887297633858</v>
      </c>
    </row>
    <row r="131" spans="1:12" x14ac:dyDescent="0.15">
      <c r="A131" s="2" t="s">
        <v>128</v>
      </c>
      <c r="B131" s="1">
        <v>126</v>
      </c>
      <c r="C131" s="1">
        <v>27.933</v>
      </c>
      <c r="D131" s="1">
        <f>C131-C130</f>
        <v>14.67</v>
      </c>
      <c r="E131" s="9">
        <f>SUM(D$6:D131)/100</f>
        <v>20.698030000000003</v>
      </c>
      <c r="K131" s="1">
        <f>D131*F$133/C$133</f>
        <v>14.919676214196762</v>
      </c>
      <c r="L131" s="9">
        <f t="shared" si="2"/>
        <v>20.951084059775827</v>
      </c>
    </row>
    <row r="132" spans="1:12" x14ac:dyDescent="0.15">
      <c r="A132" s="2" t="s">
        <v>128</v>
      </c>
      <c r="B132" s="1">
        <v>127</v>
      </c>
      <c r="C132" s="1">
        <v>40.873000000000005</v>
      </c>
      <c r="D132" s="1">
        <f>C132-C131</f>
        <v>12.940000000000005</v>
      </c>
      <c r="E132" s="9">
        <f>SUM(D$6:D132)/100</f>
        <v>20.827430000000003</v>
      </c>
      <c r="K132" s="1">
        <f>D132*F$133/C$133</f>
        <v>13.16023246160233</v>
      </c>
      <c r="L132" s="9">
        <f t="shared" si="2"/>
        <v>21.082686384391849</v>
      </c>
    </row>
    <row r="133" spans="1:12" x14ac:dyDescent="0.15">
      <c r="A133" s="2" t="s">
        <v>128</v>
      </c>
      <c r="B133" s="1">
        <v>128</v>
      </c>
      <c r="C133" s="1">
        <v>48.18</v>
      </c>
      <c r="D133" s="1">
        <f>C133-C132</f>
        <v>7.3069999999999951</v>
      </c>
      <c r="E133" s="9">
        <f>SUM(D$6:D133)/100</f>
        <v>20.900500000000001</v>
      </c>
      <c r="F133" s="20">
        <v>49</v>
      </c>
      <c r="G133" s="13">
        <f>F133-C133</f>
        <v>0.82000000000000028</v>
      </c>
      <c r="H133" s="20">
        <f>SUM(G$8:G133)</f>
        <v>25.650000000000006</v>
      </c>
      <c r="K133" s="1">
        <f>D133*F$133/C$133</f>
        <v>7.4313615608136114</v>
      </c>
      <c r="L133" s="9">
        <f t="shared" si="2"/>
        <v>21.156999999999986</v>
      </c>
    </row>
    <row r="134" spans="1:12" x14ac:dyDescent="0.15">
      <c r="A134" s="2" t="s">
        <v>127</v>
      </c>
      <c r="B134" s="1">
        <v>129</v>
      </c>
      <c r="C134" s="1">
        <v>14.284000000000001</v>
      </c>
      <c r="D134" s="19">
        <f>C134</f>
        <v>14.284000000000001</v>
      </c>
      <c r="E134" s="9">
        <f>SUM(D$6:D134)/100</f>
        <v>21.043340000000004</v>
      </c>
      <c r="K134" s="1">
        <f>D134*F$137/C$137</f>
        <v>14.462622025010086</v>
      </c>
      <c r="L134" s="9">
        <f t="shared" ref="L134:L197" si="11">(L133*100+K134)/100</f>
        <v>21.301626220250085</v>
      </c>
    </row>
    <row r="135" spans="1:12" x14ac:dyDescent="0.15">
      <c r="A135" s="2" t="s">
        <v>127</v>
      </c>
      <c r="B135" s="1">
        <v>130</v>
      </c>
      <c r="C135" s="1">
        <v>28.654</v>
      </c>
      <c r="D135" s="1">
        <f>C135-C134</f>
        <v>14.37</v>
      </c>
      <c r="E135" s="9">
        <f>SUM(D$6:D135)/100</f>
        <v>21.187040000000003</v>
      </c>
      <c r="K135" s="1">
        <f>D135*F$137/C$137</f>
        <v>14.549697458652684</v>
      </c>
      <c r="L135" s="9">
        <f t="shared" si="11"/>
        <v>21.447123194836614</v>
      </c>
    </row>
    <row r="136" spans="1:12" x14ac:dyDescent="0.15">
      <c r="A136" s="2" t="s">
        <v>127</v>
      </c>
      <c r="B136" s="1">
        <v>131</v>
      </c>
      <c r="C136" s="1">
        <v>40.624000000000002</v>
      </c>
      <c r="D136" s="1">
        <f>C136-C135</f>
        <v>11.970000000000002</v>
      </c>
      <c r="E136" s="9">
        <f>SUM(D$6:D136)/100</f>
        <v>21.306740000000001</v>
      </c>
      <c r="K136" s="1">
        <f>D136*F$137/C$137</f>
        <v>12.119685356998792</v>
      </c>
      <c r="L136" s="9">
        <f t="shared" si="11"/>
        <v>21.568320048406598</v>
      </c>
    </row>
    <row r="137" spans="1:12" x14ac:dyDescent="0.15">
      <c r="A137" s="2" t="s">
        <v>127</v>
      </c>
      <c r="B137" s="1">
        <v>132</v>
      </c>
      <c r="C137" s="1">
        <v>49.58</v>
      </c>
      <c r="D137" s="1">
        <f>C137-C136</f>
        <v>8.955999999999996</v>
      </c>
      <c r="E137" s="9">
        <f>SUM(D$6:D137)/100</f>
        <v>21.3963</v>
      </c>
      <c r="F137" s="20">
        <v>50.2</v>
      </c>
      <c r="G137" s="13">
        <f>F137-C137</f>
        <v>0.62000000000000455</v>
      </c>
      <c r="H137" s="20">
        <f>SUM(G$8:G137)</f>
        <v>26.27000000000001</v>
      </c>
      <c r="I137" s="1" t="s">
        <v>126</v>
      </c>
      <c r="K137" s="1">
        <f>D137*F$137/C$137</f>
        <v>9.0679951593384409</v>
      </c>
      <c r="L137" s="9">
        <f t="shared" si="11"/>
        <v>21.658999999999981</v>
      </c>
    </row>
    <row r="138" spans="1:12" x14ac:dyDescent="0.15">
      <c r="A138" s="2" t="s">
        <v>124</v>
      </c>
      <c r="B138" s="1">
        <v>133</v>
      </c>
      <c r="C138" s="1">
        <v>15.039</v>
      </c>
      <c r="D138" s="19">
        <f>C138</f>
        <v>15.039</v>
      </c>
      <c r="E138" s="9">
        <f>SUM(D$6:D138)/100</f>
        <v>21.546690000000002</v>
      </c>
      <c r="I138" s="1" t="s">
        <v>125</v>
      </c>
      <c r="K138" s="1">
        <f>D138*F$141/C$141</f>
        <v>15.009251933105556</v>
      </c>
      <c r="L138" s="9">
        <f t="shared" si="11"/>
        <v>21.809092519331038</v>
      </c>
    </row>
    <row r="139" spans="1:12" x14ac:dyDescent="0.15">
      <c r="A139" s="2" t="s">
        <v>124</v>
      </c>
      <c r="B139" s="1">
        <v>134</v>
      </c>
      <c r="C139" s="1">
        <v>30.588999999999999</v>
      </c>
      <c r="D139" s="1">
        <f>C139-C138</f>
        <v>15.549999999999999</v>
      </c>
      <c r="E139" s="9">
        <f>SUM(D$6:D139)/100</f>
        <v>21.702190000000005</v>
      </c>
      <c r="K139" s="1">
        <f>D139*F$141/C$141</f>
        <v>15.519241143679194</v>
      </c>
      <c r="L139" s="9">
        <f t="shared" si="11"/>
        <v>21.964284930767832</v>
      </c>
    </row>
    <row r="140" spans="1:12" x14ac:dyDescent="0.15">
      <c r="A140" s="2" t="s">
        <v>124</v>
      </c>
      <c r="B140" s="1">
        <v>135</v>
      </c>
      <c r="C140" s="1">
        <v>43.768999999999998</v>
      </c>
      <c r="D140" s="1">
        <f>C140-C139</f>
        <v>13.18</v>
      </c>
      <c r="E140" s="9">
        <f>SUM(D$6:D140)/100</f>
        <v>21.833990000000004</v>
      </c>
      <c r="K140" s="1">
        <f>D140*F$141/C$141</f>
        <v>13.153929149433555</v>
      </c>
      <c r="L140" s="9">
        <f t="shared" si="11"/>
        <v>22.095824222262166</v>
      </c>
    </row>
    <row r="141" spans="1:12" x14ac:dyDescent="0.15">
      <c r="A141" s="2" t="s">
        <v>124</v>
      </c>
      <c r="B141" s="1">
        <v>136</v>
      </c>
      <c r="C141" s="1">
        <v>55.61</v>
      </c>
      <c r="D141" s="1">
        <f>C141-C140</f>
        <v>11.841000000000001</v>
      </c>
      <c r="E141" s="9">
        <f>SUM(D$6:D141)/100</f>
        <v>21.952400000000001</v>
      </c>
      <c r="F141" s="20">
        <v>55.5</v>
      </c>
      <c r="G141" s="13">
        <f>F141-C141</f>
        <v>-0.10999999999999943</v>
      </c>
      <c r="H141" s="20">
        <f>SUM(G$8:G141)</f>
        <v>26.160000000000011</v>
      </c>
      <c r="K141" s="1">
        <f>D141*F$141/C$141</f>
        <v>11.817577773781695</v>
      </c>
      <c r="L141" s="9">
        <f t="shared" si="11"/>
        <v>22.213999999999984</v>
      </c>
    </row>
    <row r="142" spans="1:12" x14ac:dyDescent="0.15">
      <c r="A142" s="2" t="s">
        <v>123</v>
      </c>
      <c r="B142" s="1">
        <v>137</v>
      </c>
      <c r="C142" s="1">
        <v>14.683000000000002</v>
      </c>
      <c r="D142" s="19">
        <f>C142</f>
        <v>14.683000000000002</v>
      </c>
      <c r="E142" s="9">
        <f>SUM(D$6:D142)/100</f>
        <v>22.099230000000002</v>
      </c>
      <c r="K142" s="1">
        <f>D142*F$146/C$146</f>
        <v>14.98498753505765</v>
      </c>
      <c r="L142" s="9">
        <f t="shared" si="11"/>
        <v>22.36384987535056</v>
      </c>
    </row>
    <row r="143" spans="1:12" x14ac:dyDescent="0.15">
      <c r="A143" s="2" t="s">
        <v>123</v>
      </c>
      <c r="B143" s="1">
        <v>138</v>
      </c>
      <c r="C143" s="1">
        <v>29.433</v>
      </c>
      <c r="D143" s="1">
        <f>C143-C142</f>
        <v>14.749999999999998</v>
      </c>
      <c r="E143" s="9">
        <f>SUM(D$6:D143)/100</f>
        <v>22.246730000000003</v>
      </c>
      <c r="K143" s="1">
        <f>D143*F$146/C$146</f>
        <v>15.0533655344344</v>
      </c>
      <c r="L143" s="9">
        <f t="shared" si="11"/>
        <v>22.514383530694904</v>
      </c>
    </row>
    <row r="144" spans="1:12" x14ac:dyDescent="0.15">
      <c r="A144" s="2" t="s">
        <v>123</v>
      </c>
      <c r="B144" s="1">
        <v>139</v>
      </c>
      <c r="C144" s="1">
        <v>44.103000000000002</v>
      </c>
      <c r="D144" s="1">
        <f>C144-C143</f>
        <v>14.670000000000002</v>
      </c>
      <c r="E144" s="9">
        <f>SUM(D$6:D144)/100</f>
        <v>22.393430000000002</v>
      </c>
      <c r="K144" s="1">
        <f>D144*F$146/C$146</f>
        <v>14.971720162044251</v>
      </c>
      <c r="L144" s="9">
        <f t="shared" si="11"/>
        <v>22.664100732315347</v>
      </c>
    </row>
    <row r="145" spans="1:12" x14ac:dyDescent="0.15">
      <c r="A145" s="2" t="s">
        <v>123</v>
      </c>
      <c r="B145" s="1">
        <v>140</v>
      </c>
      <c r="C145" s="1">
        <v>57.882999999999996</v>
      </c>
      <c r="D145" s="1">
        <f>C145-C144</f>
        <v>13.779999999999994</v>
      </c>
      <c r="E145" s="9">
        <f>SUM(D$6:D145)/100</f>
        <v>22.531230000000004</v>
      </c>
      <c r="K145" s="1">
        <f>D145*F$146/C$146</f>
        <v>14.063415394203794</v>
      </c>
      <c r="L145" s="9">
        <f t="shared" si="11"/>
        <v>22.804734886257382</v>
      </c>
    </row>
    <row r="146" spans="1:12" x14ac:dyDescent="0.15">
      <c r="A146" s="2" t="s">
        <v>123</v>
      </c>
      <c r="B146" s="1">
        <v>141</v>
      </c>
      <c r="C146" s="1">
        <v>64.180000000000007</v>
      </c>
      <c r="D146" s="1">
        <f>C146-C145</f>
        <v>6.2970000000000113</v>
      </c>
      <c r="E146" s="9">
        <f>SUM(D$6:D146)/100</f>
        <v>22.594200000000004</v>
      </c>
      <c r="F146" s="20">
        <v>65.5</v>
      </c>
      <c r="G146" s="13">
        <f>F146-C146</f>
        <v>1.3199999999999932</v>
      </c>
      <c r="H146" s="20">
        <f>SUM(G$8:G146)</f>
        <v>27.480000000000004</v>
      </c>
      <c r="K146" s="1">
        <f>D146*F$146/C$146</f>
        <v>6.4265113742599054</v>
      </c>
      <c r="L146" s="9">
        <f t="shared" si="11"/>
        <v>22.868999999999982</v>
      </c>
    </row>
    <row r="147" spans="1:12" x14ac:dyDescent="0.15">
      <c r="A147" s="2" t="s">
        <v>122</v>
      </c>
      <c r="B147" s="1">
        <v>142</v>
      </c>
      <c r="C147" s="1">
        <v>13.613</v>
      </c>
      <c r="D147" s="19">
        <f>C147</f>
        <v>13.613</v>
      </c>
      <c r="E147" s="9">
        <f>SUM(D$6:D147)/100</f>
        <v>22.730330000000002</v>
      </c>
      <c r="K147" s="1">
        <f>D147*F$149/C$149</f>
        <v>13.747275716298731</v>
      </c>
      <c r="L147" s="9">
        <f t="shared" si="11"/>
        <v>23.006472757162967</v>
      </c>
    </row>
    <row r="148" spans="1:12" x14ac:dyDescent="0.15">
      <c r="A148" s="2" t="s">
        <v>122</v>
      </c>
      <c r="B148" s="1">
        <v>143</v>
      </c>
      <c r="C148" s="1">
        <v>28.542999999999999</v>
      </c>
      <c r="D148" s="1">
        <f>C148-C147</f>
        <v>14.93</v>
      </c>
      <c r="E148" s="9">
        <f>SUM(D$6:D148)/100</f>
        <v>22.879630000000002</v>
      </c>
      <c r="K148" s="1">
        <f>D148*F$149/C$149</f>
        <v>15.077266322217005</v>
      </c>
      <c r="L148" s="9">
        <f t="shared" si="11"/>
        <v>23.157245420385138</v>
      </c>
    </row>
    <row r="149" spans="1:12" x14ac:dyDescent="0.15">
      <c r="A149" s="2" t="s">
        <v>122</v>
      </c>
      <c r="B149" s="1">
        <v>144</v>
      </c>
      <c r="C149" s="1">
        <v>42.58</v>
      </c>
      <c r="D149" s="1">
        <f>C149-C148</f>
        <v>14.036999999999999</v>
      </c>
      <c r="E149" s="9">
        <f>SUM(D$6:D149)/100</f>
        <v>23.02</v>
      </c>
      <c r="F149" s="20">
        <v>43</v>
      </c>
      <c r="G149" s="13">
        <f>F149-C149</f>
        <v>0.42000000000000171</v>
      </c>
      <c r="H149" s="20">
        <f>SUM(G$8:G149)</f>
        <v>27.900000000000006</v>
      </c>
      <c r="K149" s="1">
        <f>D149*F$149/C$149</f>
        <v>14.175457961484266</v>
      </c>
      <c r="L149" s="9">
        <f t="shared" si="11"/>
        <v>23.298999999999982</v>
      </c>
    </row>
    <row r="150" spans="1:12" x14ac:dyDescent="0.15">
      <c r="A150" s="2">
        <v>26</v>
      </c>
      <c r="B150" s="1">
        <v>145</v>
      </c>
      <c r="C150" s="1">
        <v>13.32</v>
      </c>
      <c r="D150" s="19">
        <f>C150</f>
        <v>13.32</v>
      </c>
      <c r="E150" s="9">
        <f>SUM(D$6:D150)/100</f>
        <v>23.153200000000002</v>
      </c>
      <c r="K150" s="1">
        <f t="shared" ref="K150:K157" si="12">D150*F$157/C$157</f>
        <v>13.580638516992792</v>
      </c>
      <c r="L150" s="9">
        <f t="shared" si="11"/>
        <v>23.43480638516991</v>
      </c>
    </row>
    <row r="151" spans="1:12" x14ac:dyDescent="0.15">
      <c r="A151" s="2">
        <v>26</v>
      </c>
      <c r="B151" s="1">
        <v>146</v>
      </c>
      <c r="C151" s="1">
        <v>27.45</v>
      </c>
      <c r="D151" s="1">
        <f t="shared" ref="D151:D157" si="13">C151-C150</f>
        <v>14.129999999999999</v>
      </c>
      <c r="E151" s="9">
        <f>SUM(D$6:D151)/100</f>
        <v>23.294500000000003</v>
      </c>
      <c r="K151" s="1">
        <f t="shared" si="12"/>
        <v>14.40648815653965</v>
      </c>
      <c r="L151" s="9">
        <f t="shared" si="11"/>
        <v>23.578871266735305</v>
      </c>
    </row>
    <row r="152" spans="1:12" x14ac:dyDescent="0.15">
      <c r="A152" s="2">
        <v>26</v>
      </c>
      <c r="B152" s="1">
        <v>147</v>
      </c>
      <c r="C152" s="1">
        <v>41.48</v>
      </c>
      <c r="D152" s="1">
        <f t="shared" si="13"/>
        <v>14.029999999999998</v>
      </c>
      <c r="E152" s="9">
        <f>SUM(D$6:D152)/100</f>
        <v>23.434800000000006</v>
      </c>
      <c r="K152" s="1">
        <f t="shared" si="12"/>
        <v>14.30453141091658</v>
      </c>
      <c r="L152" s="9">
        <f t="shared" si="11"/>
        <v>23.721916580844471</v>
      </c>
    </row>
    <row r="153" spans="1:12" x14ac:dyDescent="0.15">
      <c r="A153" s="2">
        <v>26</v>
      </c>
      <c r="B153" s="1">
        <v>148</v>
      </c>
      <c r="C153" s="1">
        <v>54.61</v>
      </c>
      <c r="D153" s="1">
        <f t="shared" si="13"/>
        <v>13.130000000000003</v>
      </c>
      <c r="E153" s="9">
        <f>SUM(D$6:D153)/100</f>
        <v>23.566100000000006</v>
      </c>
      <c r="K153" s="1">
        <f t="shared" si="12"/>
        <v>13.386920700308965</v>
      </c>
      <c r="L153" s="9">
        <f t="shared" si="11"/>
        <v>23.855785787847562</v>
      </c>
    </row>
    <row r="154" spans="1:12" x14ac:dyDescent="0.15">
      <c r="A154" s="2">
        <v>26</v>
      </c>
      <c r="B154" s="1">
        <v>149</v>
      </c>
      <c r="C154" s="1">
        <v>67.03</v>
      </c>
      <c r="D154" s="1">
        <f t="shared" si="13"/>
        <v>12.420000000000002</v>
      </c>
      <c r="E154" s="9">
        <f>SUM(D$6:D154)/100</f>
        <v>23.690300000000008</v>
      </c>
      <c r="K154" s="1">
        <f t="shared" si="12"/>
        <v>12.663027806385172</v>
      </c>
      <c r="L154" s="9">
        <f t="shared" si="11"/>
        <v>23.982416065911416</v>
      </c>
    </row>
    <row r="155" spans="1:12" x14ac:dyDescent="0.15">
      <c r="A155" s="2">
        <v>26</v>
      </c>
      <c r="B155" s="1">
        <v>150</v>
      </c>
      <c r="C155" s="1">
        <v>80.430000000000007</v>
      </c>
      <c r="D155" s="1">
        <f t="shared" si="13"/>
        <v>13.400000000000006</v>
      </c>
      <c r="E155" s="9">
        <f>SUM(D$6:D155)/100</f>
        <v>23.824300000000008</v>
      </c>
      <c r="K155" s="1">
        <f t="shared" si="12"/>
        <v>13.662203913491252</v>
      </c>
      <c r="L155" s="9">
        <f t="shared" si="11"/>
        <v>24.119038105046329</v>
      </c>
    </row>
    <row r="156" spans="1:12" x14ac:dyDescent="0.15">
      <c r="A156" s="2">
        <v>26</v>
      </c>
      <c r="B156" s="1">
        <v>151</v>
      </c>
      <c r="C156" s="1">
        <v>93.63</v>
      </c>
      <c r="D156" s="1">
        <f t="shared" si="13"/>
        <v>13.199999999999989</v>
      </c>
      <c r="E156" s="9">
        <f>SUM(D$6:D156)/100</f>
        <v>23.956300000000006</v>
      </c>
      <c r="K156" s="1">
        <f t="shared" si="12"/>
        <v>13.458290422245097</v>
      </c>
      <c r="L156" s="9">
        <f t="shared" si="11"/>
        <v>24.25362100926878</v>
      </c>
    </row>
    <row r="157" spans="1:12" x14ac:dyDescent="0.15">
      <c r="A157" s="2">
        <v>26</v>
      </c>
      <c r="B157" s="1">
        <v>152</v>
      </c>
      <c r="C157" s="1">
        <v>97.1</v>
      </c>
      <c r="D157" s="1">
        <f t="shared" si="13"/>
        <v>3.4699999999999989</v>
      </c>
      <c r="E157" s="9">
        <f>SUM(D$6:D157)/100</f>
        <v>23.991000000000003</v>
      </c>
      <c r="F157" s="20">
        <v>99</v>
      </c>
      <c r="G157" s="13">
        <f>F157-C157</f>
        <v>1.9000000000000057</v>
      </c>
      <c r="H157" s="20">
        <f>SUM(G$8:G157)</f>
        <v>29.800000000000011</v>
      </c>
      <c r="K157" s="1">
        <f t="shared" si="12"/>
        <v>3.5378990731204931</v>
      </c>
      <c r="L157" s="9">
        <f t="shared" si="11"/>
        <v>24.288999999999987</v>
      </c>
    </row>
    <row r="158" spans="1:12" x14ac:dyDescent="0.15">
      <c r="A158" s="2" t="s">
        <v>121</v>
      </c>
      <c r="B158" s="1">
        <v>153</v>
      </c>
      <c r="C158" s="1">
        <v>14.042</v>
      </c>
      <c r="D158" s="19">
        <f>C158</f>
        <v>14.042</v>
      </c>
      <c r="E158" s="9">
        <f>SUM(D$6:D158)/100</f>
        <v>24.131420000000002</v>
      </c>
      <c r="K158" s="1">
        <f>D158*F$161/C$161</f>
        <v>14.178813108945969</v>
      </c>
      <c r="L158" s="9">
        <f t="shared" si="11"/>
        <v>24.430788131089447</v>
      </c>
    </row>
    <row r="159" spans="1:12" x14ac:dyDescent="0.15">
      <c r="A159" s="2" t="s">
        <v>121</v>
      </c>
      <c r="B159" s="1">
        <v>154</v>
      </c>
      <c r="C159" s="1">
        <v>28.292000000000002</v>
      </c>
      <c r="D159" s="1">
        <f>C159-C158</f>
        <v>14.250000000000002</v>
      </c>
      <c r="E159" s="9">
        <f>SUM(D$6:D159)/100</f>
        <v>24.273920000000004</v>
      </c>
      <c r="K159" s="1">
        <f>D159*F$161/C$161</f>
        <v>14.388839681133748</v>
      </c>
      <c r="L159" s="9">
        <f t="shared" si="11"/>
        <v>24.574676527900788</v>
      </c>
    </row>
    <row r="160" spans="1:12" x14ac:dyDescent="0.15">
      <c r="A160" s="2" t="s">
        <v>121</v>
      </c>
      <c r="B160" s="1">
        <v>155</v>
      </c>
      <c r="C160" s="1">
        <v>42.362000000000002</v>
      </c>
      <c r="D160" s="1">
        <f>C160-C159</f>
        <v>14.07</v>
      </c>
      <c r="E160" s="9">
        <f>SUM(D$6:D160)/100</f>
        <v>24.414620000000003</v>
      </c>
      <c r="K160" s="1">
        <f>D160*F$161/C$161</f>
        <v>14.207085916740478</v>
      </c>
      <c r="L160" s="9">
        <f t="shared" si="11"/>
        <v>24.716747387068196</v>
      </c>
    </row>
    <row r="161" spans="1:12" x14ac:dyDescent="0.15">
      <c r="A161" s="2" t="s">
        <v>121</v>
      </c>
      <c r="B161" s="1">
        <v>156</v>
      </c>
      <c r="C161" s="1">
        <v>56.45</v>
      </c>
      <c r="D161" s="1">
        <f>C161-C160</f>
        <v>14.088000000000001</v>
      </c>
      <c r="E161" s="9">
        <f>SUM(D$6:D161)/100</f>
        <v>24.555500000000006</v>
      </c>
      <c r="F161" s="20">
        <v>57</v>
      </c>
      <c r="G161" s="13">
        <f>F161-C161</f>
        <v>0.54999999999999716</v>
      </c>
      <c r="H161" s="20">
        <f>SUM(G$8:G161)</f>
        <v>30.350000000000009</v>
      </c>
      <c r="K161" s="1">
        <f>D161*F$161/C$161</f>
        <v>14.225261293179805</v>
      </c>
      <c r="L161" s="9">
        <f t="shared" si="11"/>
        <v>24.858999999999991</v>
      </c>
    </row>
    <row r="162" spans="1:12" x14ac:dyDescent="0.15">
      <c r="A162" s="2" t="s">
        <v>120</v>
      </c>
      <c r="B162" s="1">
        <v>157</v>
      </c>
      <c r="C162" s="1">
        <v>13.804</v>
      </c>
      <c r="D162" s="19">
        <f>C162</f>
        <v>13.804</v>
      </c>
      <c r="E162" s="9">
        <f>SUM(D$6:D162)/100</f>
        <v>24.693540000000006</v>
      </c>
      <c r="K162" s="1">
        <f>D162*F$165/C$165</f>
        <v>13.901103295075897</v>
      </c>
      <c r="L162" s="9">
        <f t="shared" si="11"/>
        <v>24.99801103295075</v>
      </c>
    </row>
    <row r="163" spans="1:12" x14ac:dyDescent="0.15">
      <c r="A163" s="2" t="s">
        <v>120</v>
      </c>
      <c r="B163" s="1">
        <v>158</v>
      </c>
      <c r="C163" s="1">
        <v>27.574000000000002</v>
      </c>
      <c r="D163" s="1">
        <f>C163-C162</f>
        <v>13.770000000000001</v>
      </c>
      <c r="E163" s="9">
        <f>SUM(D$6:D163)/100</f>
        <v>24.831240000000008</v>
      </c>
      <c r="K163" s="1">
        <f>D163*F$165/C$165</f>
        <v>13.866864124398372</v>
      </c>
      <c r="L163" s="9">
        <f t="shared" si="11"/>
        <v>25.136679674194735</v>
      </c>
    </row>
    <row r="164" spans="1:12" x14ac:dyDescent="0.15">
      <c r="A164" s="2" t="s">
        <v>120</v>
      </c>
      <c r="B164" s="1">
        <v>159</v>
      </c>
      <c r="C164" s="1">
        <v>40.544000000000004</v>
      </c>
      <c r="D164" s="1">
        <f>C164-C163</f>
        <v>12.970000000000002</v>
      </c>
      <c r="E164" s="9">
        <f>SUM(D$6:D164)/100</f>
        <v>24.960940000000004</v>
      </c>
      <c r="K164" s="1">
        <f>D164*F$165/C$165</f>
        <v>13.061236579044799</v>
      </c>
      <c r="L164" s="9">
        <f t="shared" si="11"/>
        <v>25.267292039985183</v>
      </c>
    </row>
    <row r="165" spans="1:12" x14ac:dyDescent="0.15">
      <c r="A165" s="2" t="s">
        <v>120</v>
      </c>
      <c r="B165" s="1">
        <v>160</v>
      </c>
      <c r="C165" s="1">
        <v>54.02</v>
      </c>
      <c r="D165" s="1">
        <f>C165-C164</f>
        <v>13.475999999999999</v>
      </c>
      <c r="E165" s="9">
        <f>SUM(D$6:D165)/100</f>
        <v>25.095700000000008</v>
      </c>
      <c r="F165" s="20">
        <v>54.4</v>
      </c>
      <c r="G165" s="13">
        <f>F165-C165</f>
        <v>0.37999999999999545</v>
      </c>
      <c r="H165" s="20">
        <f>SUM(G$8:G165)</f>
        <v>30.730000000000004</v>
      </c>
      <c r="K165" s="1">
        <f>D165*F$165/C$165</f>
        <v>13.570796001480931</v>
      </c>
      <c r="L165" s="9">
        <f t="shared" si="11"/>
        <v>25.402999999999992</v>
      </c>
    </row>
    <row r="166" spans="1:12" x14ac:dyDescent="0.15">
      <c r="A166" s="2">
        <v>28</v>
      </c>
      <c r="B166" s="1">
        <v>161</v>
      </c>
      <c r="C166" s="1">
        <v>15.748999999999999</v>
      </c>
      <c r="D166" s="19">
        <f>C166</f>
        <v>15.748999999999999</v>
      </c>
      <c r="E166" s="9">
        <f>SUM(D$6:D166)/100</f>
        <v>25.253190000000004</v>
      </c>
      <c r="K166" s="1">
        <f t="shared" ref="K166:K172" si="14">D166*F$172/C$172</f>
        <v>15.930022988505744</v>
      </c>
      <c r="L166" s="9">
        <f t="shared" si="11"/>
        <v>25.56230022988505</v>
      </c>
    </row>
    <row r="167" spans="1:12" x14ac:dyDescent="0.15">
      <c r="A167" s="2">
        <v>28</v>
      </c>
      <c r="B167" s="1">
        <v>162</v>
      </c>
      <c r="C167" s="1">
        <v>29.399000000000001</v>
      </c>
      <c r="D167" s="1">
        <f t="shared" ref="D167:D172" si="15">C167-C166</f>
        <v>13.650000000000002</v>
      </c>
      <c r="E167" s="9">
        <f>SUM(D$6:D167)/100</f>
        <v>25.389690000000005</v>
      </c>
      <c r="K167" s="1">
        <f t="shared" si="14"/>
        <v>13.80689655172414</v>
      </c>
      <c r="L167" s="9">
        <f t="shared" si="11"/>
        <v>25.700369195402292</v>
      </c>
    </row>
    <row r="168" spans="1:12" x14ac:dyDescent="0.15">
      <c r="A168" s="2">
        <v>28</v>
      </c>
      <c r="B168" s="1">
        <v>163</v>
      </c>
      <c r="C168" s="1">
        <v>42.168999999999997</v>
      </c>
      <c r="D168" s="1">
        <f t="shared" si="15"/>
        <v>12.769999999999996</v>
      </c>
      <c r="E168" s="9">
        <f>SUM(D$6:D168)/100</f>
        <v>25.517390000000006</v>
      </c>
      <c r="K168" s="1">
        <f t="shared" si="14"/>
        <v>12.9167816091954</v>
      </c>
      <c r="L168" s="9">
        <f t="shared" si="11"/>
        <v>25.829537011494246</v>
      </c>
    </row>
    <row r="169" spans="1:12" x14ac:dyDescent="0.15">
      <c r="A169" s="2">
        <v>28</v>
      </c>
      <c r="B169" s="1">
        <v>164</v>
      </c>
      <c r="C169" s="1">
        <v>55.259</v>
      </c>
      <c r="D169" s="1">
        <f t="shared" si="15"/>
        <v>13.090000000000003</v>
      </c>
      <c r="E169" s="9">
        <f>SUM(D$6:D169)/100</f>
        <v>25.648290000000006</v>
      </c>
      <c r="K169" s="1">
        <f t="shared" si="14"/>
        <v>13.240459770114946</v>
      </c>
      <c r="L169" s="9">
        <f t="shared" si="11"/>
        <v>25.961941609195392</v>
      </c>
    </row>
    <row r="170" spans="1:12" x14ac:dyDescent="0.15">
      <c r="A170" s="2">
        <v>28</v>
      </c>
      <c r="B170" s="1">
        <v>165</v>
      </c>
      <c r="C170" s="1">
        <v>69.849000000000004</v>
      </c>
      <c r="D170" s="1">
        <f t="shared" si="15"/>
        <v>14.590000000000003</v>
      </c>
      <c r="E170" s="9">
        <f>SUM(D$6:D170)/100</f>
        <v>25.794190000000008</v>
      </c>
      <c r="K170" s="1">
        <f t="shared" si="14"/>
        <v>14.757701149425291</v>
      </c>
      <c r="L170" s="9">
        <f t="shared" si="11"/>
        <v>26.109518620689645</v>
      </c>
    </row>
    <row r="171" spans="1:12" x14ac:dyDescent="0.15">
      <c r="A171" s="2">
        <v>28</v>
      </c>
      <c r="B171" s="1">
        <v>166</v>
      </c>
      <c r="C171" s="1">
        <v>81.849000000000004</v>
      </c>
      <c r="D171" s="1">
        <f t="shared" si="15"/>
        <v>12</v>
      </c>
      <c r="E171" s="9">
        <f>SUM(D$6:D171)/100</f>
        <v>25.914190000000008</v>
      </c>
      <c r="K171" s="1">
        <f t="shared" si="14"/>
        <v>12.137931034482758</v>
      </c>
      <c r="L171" s="9">
        <f t="shared" si="11"/>
        <v>26.230897931034473</v>
      </c>
    </row>
    <row r="172" spans="1:12" x14ac:dyDescent="0.15">
      <c r="A172" s="2">
        <v>28</v>
      </c>
      <c r="B172" s="1">
        <v>167</v>
      </c>
      <c r="C172" s="1">
        <v>87</v>
      </c>
      <c r="D172" s="1">
        <f t="shared" si="15"/>
        <v>5.1509999999999962</v>
      </c>
      <c r="E172" s="9">
        <f>SUM(D$6:D172)/100</f>
        <v>25.965700000000005</v>
      </c>
      <c r="F172" s="20">
        <v>88</v>
      </c>
      <c r="G172" s="13">
        <f>F172-C172</f>
        <v>1</v>
      </c>
      <c r="H172" s="20">
        <f>SUM(G$8:G172)</f>
        <v>31.730000000000004</v>
      </c>
      <c r="K172" s="1">
        <f t="shared" si="14"/>
        <v>5.2102068965517203</v>
      </c>
      <c r="L172" s="9">
        <f t="shared" si="11"/>
        <v>26.282999999999994</v>
      </c>
    </row>
    <row r="173" spans="1:12" x14ac:dyDescent="0.15">
      <c r="A173" s="2">
        <v>29</v>
      </c>
      <c r="B173" s="1">
        <v>168</v>
      </c>
      <c r="C173" s="1">
        <v>13.681000000000001</v>
      </c>
      <c r="D173" s="19">
        <f>C173</f>
        <v>13.681000000000001</v>
      </c>
      <c r="E173" s="9">
        <f>SUM(D$6:D173)/100</f>
        <v>26.102510000000006</v>
      </c>
      <c r="K173" s="1">
        <f t="shared" ref="K173:K179" si="16">D173*F$179/C$179</f>
        <v>14.039141361256545</v>
      </c>
      <c r="L173" s="9">
        <f t="shared" si="11"/>
        <v>26.423391413612556</v>
      </c>
    </row>
    <row r="174" spans="1:12" x14ac:dyDescent="0.15">
      <c r="A174" s="2">
        <v>29</v>
      </c>
      <c r="B174" s="1">
        <v>169</v>
      </c>
      <c r="C174" s="1">
        <v>27.370999999999999</v>
      </c>
      <c r="D174" s="1">
        <f t="shared" ref="D174:D179" si="17">C174-C173</f>
        <v>13.689999999999998</v>
      </c>
      <c r="E174" s="9">
        <f>SUM(D$6:D174)/100</f>
        <v>26.239410000000007</v>
      </c>
      <c r="K174" s="1">
        <f t="shared" si="16"/>
        <v>14.048376963350783</v>
      </c>
      <c r="L174" s="9">
        <f t="shared" si="11"/>
        <v>26.563875183246065</v>
      </c>
    </row>
    <row r="175" spans="1:12" x14ac:dyDescent="0.15">
      <c r="A175" s="2">
        <v>29</v>
      </c>
      <c r="B175" s="1">
        <v>170</v>
      </c>
      <c r="C175" s="1">
        <v>41.030999999999999</v>
      </c>
      <c r="D175" s="1">
        <f t="shared" si="17"/>
        <v>13.66</v>
      </c>
      <c r="E175" s="9">
        <f>SUM(D$6:D175)/100</f>
        <v>26.376010000000004</v>
      </c>
      <c r="K175" s="1">
        <f t="shared" si="16"/>
        <v>14.017591623036649</v>
      </c>
      <c r="L175" s="9">
        <f t="shared" si="11"/>
        <v>26.704051099476427</v>
      </c>
    </row>
    <row r="176" spans="1:12" x14ac:dyDescent="0.15">
      <c r="A176" s="2">
        <v>29</v>
      </c>
      <c r="B176" s="1">
        <v>171</v>
      </c>
      <c r="C176" s="1">
        <v>54.040999999999997</v>
      </c>
      <c r="D176" s="1">
        <f t="shared" si="17"/>
        <v>13.009999999999998</v>
      </c>
      <c r="E176" s="9">
        <f>SUM(D$6:D176)/100</f>
        <v>26.506110000000007</v>
      </c>
      <c r="K176" s="1">
        <f t="shared" si="16"/>
        <v>13.350575916230364</v>
      </c>
      <c r="L176" s="9">
        <f t="shared" si="11"/>
        <v>26.837556858638731</v>
      </c>
    </row>
    <row r="177" spans="1:12" x14ac:dyDescent="0.15">
      <c r="A177" s="2">
        <v>29</v>
      </c>
      <c r="B177" s="1">
        <v>172</v>
      </c>
      <c r="C177" s="1">
        <v>68.551000000000002</v>
      </c>
      <c r="D177" s="1">
        <f t="shared" si="17"/>
        <v>14.510000000000005</v>
      </c>
      <c r="E177" s="9">
        <f>SUM(D$6:D177)/100</f>
        <v>26.65121000000001</v>
      </c>
      <c r="K177" s="1">
        <f t="shared" si="16"/>
        <v>14.889842931937178</v>
      </c>
      <c r="L177" s="9">
        <f t="shared" si="11"/>
        <v>26.986455287958101</v>
      </c>
    </row>
    <row r="178" spans="1:12" x14ac:dyDescent="0.15">
      <c r="A178" s="2">
        <v>29</v>
      </c>
      <c r="B178" s="1">
        <v>173</v>
      </c>
      <c r="C178" s="1">
        <v>82.971000000000004</v>
      </c>
      <c r="D178" s="1">
        <f t="shared" si="17"/>
        <v>14.420000000000002</v>
      </c>
      <c r="E178" s="9">
        <f>SUM(D$6:D178)/100</f>
        <v>26.795410000000011</v>
      </c>
      <c r="K178" s="1">
        <f t="shared" si="16"/>
        <v>14.797486910994765</v>
      </c>
      <c r="L178" s="9">
        <f t="shared" si="11"/>
        <v>27.134430157068049</v>
      </c>
    </row>
    <row r="179" spans="1:12" x14ac:dyDescent="0.15">
      <c r="A179" s="2">
        <v>29</v>
      </c>
      <c r="B179" s="1">
        <v>174</v>
      </c>
      <c r="C179" s="1">
        <v>95.5</v>
      </c>
      <c r="D179" s="1">
        <f t="shared" si="17"/>
        <v>12.528999999999996</v>
      </c>
      <c r="E179" s="9">
        <f>SUM(D$6:D179)/100</f>
        <v>26.920700000000011</v>
      </c>
      <c r="F179" s="20">
        <v>98</v>
      </c>
      <c r="G179" s="13">
        <f>F179-C179</f>
        <v>2.5</v>
      </c>
      <c r="H179" s="20">
        <f>SUM(G$8:G179)</f>
        <v>34.230000000000004</v>
      </c>
      <c r="K179" s="1">
        <f t="shared" si="16"/>
        <v>12.856984293193713</v>
      </c>
      <c r="L179" s="9">
        <f t="shared" si="11"/>
        <v>27.262999999999987</v>
      </c>
    </row>
    <row r="180" spans="1:12" x14ac:dyDescent="0.15">
      <c r="A180" s="2" t="s">
        <v>119</v>
      </c>
      <c r="B180" s="1">
        <v>175</v>
      </c>
      <c r="C180" s="1">
        <v>13.69</v>
      </c>
      <c r="D180" s="19">
        <f>C180</f>
        <v>13.69</v>
      </c>
      <c r="E180" s="9">
        <f>SUM(D$6:D180)/100</f>
        <v>27.057600000000011</v>
      </c>
      <c r="K180" s="1">
        <f>D180*F$182/C$182</f>
        <v>13.933842239185752</v>
      </c>
      <c r="L180" s="9">
        <f t="shared" si="11"/>
        <v>27.402338422391846</v>
      </c>
    </row>
    <row r="181" spans="1:12" x14ac:dyDescent="0.15">
      <c r="A181" s="2" t="s">
        <v>119</v>
      </c>
      <c r="B181" s="1">
        <v>176</v>
      </c>
      <c r="C181" s="1">
        <v>27.07</v>
      </c>
      <c r="D181" s="1">
        <f>C181-C180</f>
        <v>13.38</v>
      </c>
      <c r="E181" s="9">
        <f>SUM(D$6:D181)/100</f>
        <v>27.191400000000012</v>
      </c>
      <c r="K181" s="1">
        <f>D181*F$182/C$182</f>
        <v>13.618320610687025</v>
      </c>
      <c r="L181" s="9">
        <f t="shared" si="11"/>
        <v>27.538521628498714</v>
      </c>
    </row>
    <row r="182" spans="1:12" x14ac:dyDescent="0.15">
      <c r="A182" s="2" t="s">
        <v>119</v>
      </c>
      <c r="B182" s="1">
        <v>177</v>
      </c>
      <c r="C182" s="1">
        <v>39.299999999999997</v>
      </c>
      <c r="D182" s="1">
        <f>C182-C181</f>
        <v>12.229999999999997</v>
      </c>
      <c r="E182" s="9">
        <f>SUM(D$6:D182)/100</f>
        <v>27.313700000000011</v>
      </c>
      <c r="F182" s="20">
        <v>40</v>
      </c>
      <c r="G182" s="13">
        <f>F182-C182</f>
        <v>0.70000000000000284</v>
      </c>
      <c r="H182" s="20">
        <f>SUM(G$8:G182)</f>
        <v>34.930000000000007</v>
      </c>
      <c r="I182" s="1" t="s">
        <v>118</v>
      </c>
      <c r="K182" s="1">
        <f>D182*F$182/C$182</f>
        <v>12.447837150127224</v>
      </c>
      <c r="L182" s="9">
        <f t="shared" si="11"/>
        <v>27.66299999999999</v>
      </c>
    </row>
    <row r="183" spans="1:12" x14ac:dyDescent="0.15">
      <c r="A183" s="2" t="s">
        <v>116</v>
      </c>
      <c r="B183" s="1">
        <v>178</v>
      </c>
      <c r="C183" s="1">
        <v>27.097999999999999</v>
      </c>
      <c r="D183" s="19">
        <f>C183</f>
        <v>27.097999999999999</v>
      </c>
      <c r="E183" s="9">
        <f>SUM(D$6:D183)/100</f>
        <v>27.584680000000013</v>
      </c>
      <c r="I183" s="1" t="s">
        <v>117</v>
      </c>
      <c r="K183" s="1">
        <f>D183*F$185/C$185</f>
        <v>27.741399938328712</v>
      </c>
      <c r="L183" s="9">
        <f t="shared" si="11"/>
        <v>27.940413999383278</v>
      </c>
    </row>
    <row r="184" spans="1:12" x14ac:dyDescent="0.15">
      <c r="A184" s="2" t="s">
        <v>116</v>
      </c>
      <c r="B184" s="1">
        <v>179</v>
      </c>
      <c r="C184" s="1">
        <v>52.277999999999999</v>
      </c>
      <c r="D184" s="1">
        <f>C184-C183</f>
        <v>25.18</v>
      </c>
      <c r="E184" s="9">
        <f>SUM(D$6:D184)/100</f>
        <v>27.836480000000009</v>
      </c>
      <c r="K184" s="1">
        <f>D184*F$185/C$185</f>
        <v>25.777860006167131</v>
      </c>
      <c r="L184" s="9">
        <f t="shared" si="11"/>
        <v>28.198192599444948</v>
      </c>
    </row>
    <row r="185" spans="1:12" x14ac:dyDescent="0.15">
      <c r="A185" s="2" t="s">
        <v>116</v>
      </c>
      <c r="B185" s="1">
        <v>180</v>
      </c>
      <c r="C185" s="1">
        <v>64.86</v>
      </c>
      <c r="D185" s="1">
        <f>C185-C184</f>
        <v>12.582000000000001</v>
      </c>
      <c r="E185" s="9">
        <f>SUM(D$6:D185)/100</f>
        <v>27.96230000000001</v>
      </c>
      <c r="F185" s="20">
        <v>66.400000000000006</v>
      </c>
      <c r="G185" s="13">
        <f>F185-C185</f>
        <v>1.5400000000000063</v>
      </c>
      <c r="H185" s="20">
        <f>SUM(G$8:G185)</f>
        <v>36.470000000000013</v>
      </c>
      <c r="K185" s="1">
        <f>D185*F$185/C$185</f>
        <v>12.880740055504164</v>
      </c>
      <c r="L185" s="9">
        <f t="shared" si="11"/>
        <v>28.326999999999988</v>
      </c>
    </row>
    <row r="186" spans="1:12" x14ac:dyDescent="0.15">
      <c r="A186" s="2" t="s">
        <v>115</v>
      </c>
      <c r="B186" s="1">
        <v>181</v>
      </c>
      <c r="C186" s="1">
        <v>26.146999999999998</v>
      </c>
      <c r="D186" s="19">
        <f>C186</f>
        <v>26.146999999999998</v>
      </c>
      <c r="E186" s="9">
        <f>SUM(D$6:D186)/100</f>
        <v>28.223770000000009</v>
      </c>
      <c r="K186" s="1">
        <f>D186*F$188/C$188</f>
        <v>26.623844984802432</v>
      </c>
      <c r="L186" s="9">
        <f t="shared" si="11"/>
        <v>28.593238449848013</v>
      </c>
    </row>
    <row r="187" spans="1:12" x14ac:dyDescent="0.15">
      <c r="A187" s="2" t="s">
        <v>115</v>
      </c>
      <c r="B187" s="1">
        <v>182</v>
      </c>
      <c r="C187" s="1">
        <v>51.027000000000001</v>
      </c>
      <c r="D187" s="1">
        <f>C187-C186</f>
        <v>24.880000000000003</v>
      </c>
      <c r="E187" s="9">
        <f>SUM(D$6:D187)/100</f>
        <v>28.472570000000008</v>
      </c>
      <c r="K187" s="1">
        <f>D187*F$188/C$188</f>
        <v>25.333738601823715</v>
      </c>
      <c r="L187" s="9">
        <f t="shared" si="11"/>
        <v>28.846575835866251</v>
      </c>
    </row>
    <row r="188" spans="1:12" x14ac:dyDescent="0.15">
      <c r="A188" s="2" t="s">
        <v>115</v>
      </c>
      <c r="B188" s="1">
        <v>183</v>
      </c>
      <c r="C188" s="1">
        <v>65.8</v>
      </c>
      <c r="D188" s="1">
        <f>C188-C187</f>
        <v>14.772999999999996</v>
      </c>
      <c r="E188" s="9">
        <f>SUM(D$6:D188)/100</f>
        <v>28.620300000000011</v>
      </c>
      <c r="F188" s="20">
        <v>67</v>
      </c>
      <c r="G188" s="13">
        <f>F188-C188</f>
        <v>1.2000000000000028</v>
      </c>
      <c r="H188" s="20">
        <f>SUM(G$8:G188)</f>
        <v>37.670000000000016</v>
      </c>
      <c r="K188" s="1">
        <f>D188*F$188/C$188</f>
        <v>15.042416413373857</v>
      </c>
      <c r="L188" s="9">
        <f t="shared" si="11"/>
        <v>28.996999999999989</v>
      </c>
    </row>
    <row r="189" spans="1:12" x14ac:dyDescent="0.15">
      <c r="A189" s="2" t="s">
        <v>114</v>
      </c>
      <c r="B189" s="1">
        <v>184</v>
      </c>
      <c r="C189" s="1">
        <v>25.448</v>
      </c>
      <c r="D189" s="19">
        <f>C189</f>
        <v>25.448</v>
      </c>
      <c r="E189" s="9">
        <f>SUM(D$6:D189)/100</f>
        <v>28.874780000000008</v>
      </c>
      <c r="K189" s="1">
        <f>D189*F$190/C$190</f>
        <v>25.710821733273466</v>
      </c>
      <c r="L189" s="9">
        <f t="shared" si="11"/>
        <v>29.254108217332725</v>
      </c>
    </row>
    <row r="190" spans="1:12" x14ac:dyDescent="0.15">
      <c r="A190" s="2" t="s">
        <v>114</v>
      </c>
      <c r="B190" s="1">
        <v>185</v>
      </c>
      <c r="C190" s="1">
        <v>44.54</v>
      </c>
      <c r="D190" s="1">
        <f>C190-C189</f>
        <v>19.091999999999999</v>
      </c>
      <c r="E190" s="9">
        <f>SUM(D$6:D190)/100</f>
        <v>29.06570000000001</v>
      </c>
      <c r="F190" s="20">
        <v>45</v>
      </c>
      <c r="G190" s="13">
        <f>F190-C190</f>
        <v>0.46000000000000085</v>
      </c>
      <c r="H190" s="20">
        <f>SUM(G$8:G190)</f>
        <v>38.130000000000017</v>
      </c>
      <c r="K190" s="1">
        <f>D190*F$190/C$190</f>
        <v>19.289178266726537</v>
      </c>
      <c r="L190" s="9">
        <f t="shared" si="11"/>
        <v>29.446999999999989</v>
      </c>
    </row>
    <row r="191" spans="1:12" x14ac:dyDescent="0.15">
      <c r="A191" s="2" t="s">
        <v>113</v>
      </c>
      <c r="B191" s="1">
        <v>186</v>
      </c>
      <c r="C191" s="1">
        <v>25.725000000000001</v>
      </c>
      <c r="D191" s="19">
        <f>C191</f>
        <v>25.725000000000001</v>
      </c>
      <c r="E191" s="9">
        <f>SUM(D$6:D191)/100</f>
        <v>29.322950000000009</v>
      </c>
      <c r="K191" s="1">
        <f>D191*F$193/C$193</f>
        <v>26.186623164763461</v>
      </c>
      <c r="L191" s="9">
        <f t="shared" si="11"/>
        <v>29.708866231647626</v>
      </c>
    </row>
    <row r="192" spans="1:12" x14ac:dyDescent="0.15">
      <c r="A192" s="2" t="s">
        <v>113</v>
      </c>
      <c r="B192" s="1">
        <v>187</v>
      </c>
      <c r="C192" s="1">
        <v>50.954999999999998</v>
      </c>
      <c r="D192" s="1">
        <f>C192-C191</f>
        <v>25.229999999999997</v>
      </c>
      <c r="E192" s="9">
        <f>SUM(D$6:D192)/100</f>
        <v>29.575250000000011</v>
      </c>
      <c r="K192" s="1">
        <f>D192*F$193/C$193</f>
        <v>25.68274061990212</v>
      </c>
      <c r="L192" s="9">
        <f t="shared" si="11"/>
        <v>29.965693637846648</v>
      </c>
    </row>
    <row r="193" spans="1:12" x14ac:dyDescent="0.15">
      <c r="A193" s="2" t="s">
        <v>113</v>
      </c>
      <c r="B193" s="1">
        <v>188</v>
      </c>
      <c r="C193" s="1">
        <v>61.3</v>
      </c>
      <c r="D193" s="1">
        <f>C193-C192</f>
        <v>10.344999999999999</v>
      </c>
      <c r="E193" s="9">
        <f>SUM(D$6:D193)/100</f>
        <v>29.678700000000006</v>
      </c>
      <c r="F193" s="20">
        <v>62.4</v>
      </c>
      <c r="G193" s="13">
        <f>F193-C193</f>
        <v>1.1000000000000014</v>
      </c>
      <c r="H193" s="20">
        <f>SUM(G$8:G193)</f>
        <v>39.230000000000018</v>
      </c>
      <c r="K193" s="1">
        <f>D193*F$193/C$193</f>
        <v>10.53063621533442</v>
      </c>
      <c r="L193" s="9">
        <f t="shared" si="11"/>
        <v>30.070999999999991</v>
      </c>
    </row>
    <row r="194" spans="1:12" x14ac:dyDescent="0.15">
      <c r="A194" s="2" t="s">
        <v>112</v>
      </c>
      <c r="B194" s="1">
        <v>189</v>
      </c>
      <c r="C194" s="1">
        <v>25.343</v>
      </c>
      <c r="D194" s="19">
        <f>C194</f>
        <v>25.343</v>
      </c>
      <c r="E194" s="9">
        <f>SUM(D$6:D194)/100</f>
        <v>29.932130000000008</v>
      </c>
      <c r="K194" s="1">
        <f>D194*F$195/C$195</f>
        <v>26.673715424285046</v>
      </c>
      <c r="L194" s="9">
        <f t="shared" si="11"/>
        <v>30.337737154242841</v>
      </c>
    </row>
    <row r="195" spans="1:12" x14ac:dyDescent="0.15">
      <c r="A195" s="2" t="s">
        <v>112</v>
      </c>
      <c r="B195" s="1">
        <v>190</v>
      </c>
      <c r="C195" s="1">
        <v>42.66</v>
      </c>
      <c r="D195" s="1">
        <f>C195-C194</f>
        <v>17.316999999999997</v>
      </c>
      <c r="E195" s="9">
        <f>SUM(D$6:D195)/100</f>
        <v>30.105300000000007</v>
      </c>
      <c r="F195" s="20">
        <v>44.9</v>
      </c>
      <c r="G195" s="13">
        <f>F195-C195</f>
        <v>2.240000000000002</v>
      </c>
      <c r="H195" s="20">
        <f>SUM(G$8:G195)</f>
        <v>41.47000000000002</v>
      </c>
      <c r="K195" s="1">
        <f>D195*F$195/C$195</f>
        <v>18.226284575714953</v>
      </c>
      <c r="L195" s="9">
        <f t="shared" si="11"/>
        <v>30.519999999999992</v>
      </c>
    </row>
    <row r="196" spans="1:12" x14ac:dyDescent="0.15">
      <c r="A196" s="2">
        <v>33</v>
      </c>
      <c r="B196" s="1">
        <v>191</v>
      </c>
      <c r="C196" s="1">
        <v>25.234999999999999</v>
      </c>
      <c r="D196" s="19">
        <f>C196</f>
        <v>25.234999999999999</v>
      </c>
      <c r="E196" s="9">
        <f>SUM(D$6:D196)/100</f>
        <v>30.357650000000007</v>
      </c>
      <c r="K196" s="1">
        <f>D196*F$199/C$199</f>
        <v>25.998102189781019</v>
      </c>
      <c r="L196" s="9">
        <f t="shared" si="11"/>
        <v>30.7799810218978</v>
      </c>
    </row>
    <row r="197" spans="1:12" x14ac:dyDescent="0.15">
      <c r="A197" s="2">
        <v>33</v>
      </c>
      <c r="B197" s="1">
        <v>192</v>
      </c>
      <c r="C197" s="1">
        <v>51.435000000000002</v>
      </c>
      <c r="D197" s="1">
        <f>C197-C196</f>
        <v>26.200000000000003</v>
      </c>
      <c r="E197" s="9">
        <f>SUM(D$6:D197)/100</f>
        <v>30.619650000000007</v>
      </c>
      <c r="K197" s="1">
        <f>D197*F$199/C$199</f>
        <v>26.992283628779983</v>
      </c>
      <c r="L197" s="9">
        <f t="shared" si="11"/>
        <v>31.049903858185601</v>
      </c>
    </row>
    <row r="198" spans="1:12" x14ac:dyDescent="0.15">
      <c r="A198" s="2">
        <v>33</v>
      </c>
      <c r="B198" s="1">
        <v>193</v>
      </c>
      <c r="C198" s="1">
        <v>76.454999999999998</v>
      </c>
      <c r="D198" s="1">
        <f>C198-C197</f>
        <v>25.019999999999996</v>
      </c>
      <c r="E198" s="9">
        <f>SUM(D$6:D198)/100</f>
        <v>30.869850000000007</v>
      </c>
      <c r="K198" s="1">
        <f>D198*F$199/C$199</f>
        <v>25.776600625651714</v>
      </c>
      <c r="L198" s="9">
        <f t="shared" ref="L198:L261" si="18">(L197*100+K198)/100</f>
        <v>31.307669864442119</v>
      </c>
    </row>
    <row r="199" spans="1:12" x14ac:dyDescent="0.15">
      <c r="A199" s="2">
        <v>33</v>
      </c>
      <c r="B199" s="1">
        <v>194</v>
      </c>
      <c r="C199" s="1">
        <v>95.9</v>
      </c>
      <c r="D199" s="1">
        <f>C199-C198</f>
        <v>19.445000000000007</v>
      </c>
      <c r="E199" s="9">
        <f>SUM(D$6:D199)/100</f>
        <v>31.064300000000006</v>
      </c>
      <c r="F199" s="20">
        <v>98.8</v>
      </c>
      <c r="G199" s="13">
        <f>F199-C199</f>
        <v>2.8999999999999915</v>
      </c>
      <c r="H199" s="20">
        <f>SUM(G$8:G199)</f>
        <v>44.370000000000012</v>
      </c>
      <c r="K199" s="1">
        <f>D199*F$199/C$199</f>
        <v>20.033013555787285</v>
      </c>
      <c r="L199" s="9">
        <f t="shared" si="18"/>
        <v>31.507999999999992</v>
      </c>
    </row>
    <row r="200" spans="1:12" x14ac:dyDescent="0.15">
      <c r="A200" s="2">
        <v>34</v>
      </c>
      <c r="B200" s="1">
        <v>195</v>
      </c>
      <c r="C200" s="1">
        <v>25.204999999999998</v>
      </c>
      <c r="D200" s="19">
        <f>C200</f>
        <v>25.204999999999998</v>
      </c>
      <c r="E200" s="9">
        <f>SUM(D$6:D200)/100</f>
        <v>31.316350000000007</v>
      </c>
      <c r="K200" s="1">
        <f>D200*F$203/C$203</f>
        <v>25.928094262295083</v>
      </c>
      <c r="L200" s="9">
        <f t="shared" si="18"/>
        <v>31.767280942622943</v>
      </c>
    </row>
    <row r="201" spans="1:12" x14ac:dyDescent="0.15">
      <c r="A201" s="2">
        <v>34</v>
      </c>
      <c r="B201" s="1">
        <v>196</v>
      </c>
      <c r="C201" s="1">
        <v>51.064999999999998</v>
      </c>
      <c r="D201" s="1">
        <f>C201-C200</f>
        <v>25.86</v>
      </c>
      <c r="E201" s="9">
        <f>SUM(D$6:D201)/100</f>
        <v>31.574950000000008</v>
      </c>
      <c r="K201" s="1">
        <f>D201*F$203/C$203</f>
        <v>26.601885245901641</v>
      </c>
      <c r="L201" s="9">
        <f t="shared" si="18"/>
        <v>32.033299795081959</v>
      </c>
    </row>
    <row r="202" spans="1:12" x14ac:dyDescent="0.15">
      <c r="A202" s="2">
        <v>34</v>
      </c>
      <c r="B202" s="1">
        <v>197</v>
      </c>
      <c r="C202" s="1">
        <v>77.155000000000001</v>
      </c>
      <c r="D202" s="1">
        <f>C202-C201</f>
        <v>26.090000000000003</v>
      </c>
      <c r="E202" s="9">
        <f>SUM(D$6:D202)/100</f>
        <v>31.835850000000008</v>
      </c>
      <c r="K202" s="1">
        <f>D202*F$203/C$203</f>
        <v>26.838483606557386</v>
      </c>
      <c r="L202" s="9">
        <f t="shared" si="18"/>
        <v>32.301684631147531</v>
      </c>
    </row>
    <row r="203" spans="1:12" x14ac:dyDescent="0.15">
      <c r="A203" s="2">
        <v>34</v>
      </c>
      <c r="B203" s="1">
        <v>198</v>
      </c>
      <c r="C203" s="1">
        <v>97.6</v>
      </c>
      <c r="D203" s="1">
        <f>C203-C202</f>
        <v>20.444999999999993</v>
      </c>
      <c r="E203" s="9">
        <f>SUM(D$6:D203)/100</f>
        <v>32.040300000000009</v>
      </c>
      <c r="F203" s="20">
        <v>100.4</v>
      </c>
      <c r="G203" s="13">
        <f>F203-C203</f>
        <v>2.8000000000000114</v>
      </c>
      <c r="H203" s="20">
        <f>SUM(G$8:G203)</f>
        <v>47.170000000000023</v>
      </c>
      <c r="K203" s="1">
        <f>D203*F$203/C$203</f>
        <v>21.031536885245895</v>
      </c>
      <c r="L203" s="9">
        <f t="shared" si="18"/>
        <v>32.511999999999986</v>
      </c>
    </row>
    <row r="204" spans="1:12" x14ac:dyDescent="0.15">
      <c r="A204" s="2">
        <v>35</v>
      </c>
      <c r="B204" s="1">
        <v>199</v>
      </c>
      <c r="C204" s="1">
        <v>23.957999999999998</v>
      </c>
      <c r="D204" s="19">
        <f>C204</f>
        <v>23.957999999999998</v>
      </c>
      <c r="E204" s="9">
        <f>SUM(D$6:D204)/100</f>
        <v>32.279880000000013</v>
      </c>
      <c r="K204" s="1">
        <f>D204*F$207/C$207</f>
        <v>24.235700737618544</v>
      </c>
      <c r="L204" s="9">
        <f t="shared" si="18"/>
        <v>32.754357007376171</v>
      </c>
    </row>
    <row r="205" spans="1:12" x14ac:dyDescent="0.15">
      <c r="A205" s="2">
        <v>35</v>
      </c>
      <c r="B205" s="1">
        <v>200</v>
      </c>
      <c r="C205" s="1">
        <v>49.037999999999997</v>
      </c>
      <c r="D205" s="1">
        <f>C205-C204</f>
        <v>25.08</v>
      </c>
      <c r="E205" s="9">
        <f>SUM(D$6:D205)/100</f>
        <v>32.530680000000011</v>
      </c>
      <c r="K205" s="1">
        <f>D205*F$207/C$207</f>
        <v>25.37070600632244</v>
      </c>
      <c r="L205" s="9">
        <f t="shared" si="18"/>
        <v>33.008064067439392</v>
      </c>
    </row>
    <row r="206" spans="1:12" x14ac:dyDescent="0.15">
      <c r="A206" s="2">
        <v>35</v>
      </c>
      <c r="B206" s="1">
        <v>201</v>
      </c>
      <c r="C206" s="1">
        <v>73.087999999999994</v>
      </c>
      <c r="D206" s="1">
        <f>C206-C205</f>
        <v>24.049999999999997</v>
      </c>
      <c r="E206" s="9">
        <f>SUM(D$6:D206)/100</f>
        <v>32.771180000000015</v>
      </c>
      <c r="K206" s="1">
        <f>D206*F$207/C$207</f>
        <v>24.328767123287665</v>
      </c>
      <c r="L206" s="9">
        <f t="shared" si="18"/>
        <v>33.25135173867227</v>
      </c>
    </row>
    <row r="207" spans="1:12" x14ac:dyDescent="0.15">
      <c r="A207" s="2">
        <v>35</v>
      </c>
      <c r="B207" s="1">
        <v>202</v>
      </c>
      <c r="C207" s="1">
        <v>94.9</v>
      </c>
      <c r="D207" s="1">
        <f>C207-C206</f>
        <v>21.812000000000012</v>
      </c>
      <c r="E207" s="9">
        <f>SUM(D$6:D207)/100</f>
        <v>32.989300000000014</v>
      </c>
      <c r="F207" s="20">
        <v>96</v>
      </c>
      <c r="G207" s="13">
        <f>F207-C207</f>
        <v>1.0999999999999943</v>
      </c>
      <c r="H207" s="20">
        <f>SUM(G$8:G207)</f>
        <v>48.270000000000017</v>
      </c>
      <c r="K207" s="1">
        <f>D207*F$207/C$207</f>
        <v>22.064826132771348</v>
      </c>
      <c r="L207" s="9">
        <f t="shared" si="18"/>
        <v>33.471999999999987</v>
      </c>
    </row>
    <row r="208" spans="1:12" x14ac:dyDescent="0.15">
      <c r="A208" s="2" t="s">
        <v>111</v>
      </c>
      <c r="B208" s="1">
        <v>203</v>
      </c>
      <c r="C208" s="1">
        <v>24.998999999999999</v>
      </c>
      <c r="D208" s="19">
        <f>C208</f>
        <v>24.998999999999999</v>
      </c>
      <c r="E208" s="9">
        <f>SUM(D$6:D208)/100</f>
        <v>33.239290000000011</v>
      </c>
      <c r="K208" s="1">
        <f>D208*F$210/C$210</f>
        <v>25.034763948497851</v>
      </c>
      <c r="L208" s="9">
        <f t="shared" si="18"/>
        <v>33.722347639484973</v>
      </c>
    </row>
    <row r="209" spans="1:12" x14ac:dyDescent="0.15">
      <c r="A209" s="2" t="s">
        <v>111</v>
      </c>
      <c r="B209" s="1">
        <v>204</v>
      </c>
      <c r="C209" s="1">
        <v>49.569000000000003</v>
      </c>
      <c r="D209" s="1">
        <f>C209-C208</f>
        <v>24.570000000000004</v>
      </c>
      <c r="E209" s="9">
        <f>SUM(D$6:D209)/100</f>
        <v>33.48499000000001</v>
      </c>
      <c r="K209" s="1">
        <f>D209*F$210/C$210</f>
        <v>24.605150214592278</v>
      </c>
      <c r="L209" s="9">
        <f t="shared" si="18"/>
        <v>33.968399141630897</v>
      </c>
    </row>
    <row r="210" spans="1:12" x14ac:dyDescent="0.15">
      <c r="A210" s="2" t="s">
        <v>111</v>
      </c>
      <c r="B210" s="1">
        <v>205</v>
      </c>
      <c r="C210" s="1">
        <v>69.900000000000006</v>
      </c>
      <c r="D210" s="1">
        <f>C210-C209</f>
        <v>20.331000000000003</v>
      </c>
      <c r="E210" s="9">
        <f>SUM(D$6:D210)/100</f>
        <v>33.688300000000012</v>
      </c>
      <c r="F210" s="20">
        <v>70</v>
      </c>
      <c r="G210" s="13">
        <f>F210-C210</f>
        <v>9.9999999999994316E-2</v>
      </c>
      <c r="H210" s="20">
        <f>SUM(G$8:G210)</f>
        <v>48.370000000000012</v>
      </c>
      <c r="K210" s="1">
        <f>D210*F$210/C$210</f>
        <v>20.360085836909875</v>
      </c>
      <c r="L210" s="9">
        <f t="shared" si="18"/>
        <v>34.171999999999997</v>
      </c>
    </row>
    <row r="211" spans="1:12" x14ac:dyDescent="0.15">
      <c r="A211" s="2" t="s">
        <v>110</v>
      </c>
      <c r="B211" s="1">
        <v>206</v>
      </c>
      <c r="C211" s="1">
        <v>24.48</v>
      </c>
      <c r="D211" s="19">
        <f>C211</f>
        <v>24.48</v>
      </c>
      <c r="E211" s="9">
        <f>SUM(D$6:D211)/100</f>
        <v>33.93310000000001</v>
      </c>
      <c r="K211" s="1">
        <f>D211*F$212/C$212</f>
        <v>24.739767559373423</v>
      </c>
      <c r="L211" s="9">
        <f t="shared" si="18"/>
        <v>34.419397675593729</v>
      </c>
    </row>
    <row r="212" spans="1:12" x14ac:dyDescent="0.15">
      <c r="A212" s="2" t="s">
        <v>110</v>
      </c>
      <c r="B212" s="1">
        <v>207</v>
      </c>
      <c r="C212" s="1">
        <v>39.58</v>
      </c>
      <c r="D212" s="1">
        <f>C212-C211</f>
        <v>15.099999999999998</v>
      </c>
      <c r="E212" s="9">
        <f>SUM(D$6:D212)/100</f>
        <v>34.084100000000014</v>
      </c>
      <c r="F212" s="20">
        <v>40</v>
      </c>
      <c r="G212" s="13">
        <f>F212-C212</f>
        <v>0.42000000000000171</v>
      </c>
      <c r="H212" s="20">
        <f>SUM(G$8:G212)</f>
        <v>48.790000000000013</v>
      </c>
      <c r="K212" s="1">
        <f>D212*F$212/C$212</f>
        <v>15.260232440626577</v>
      </c>
      <c r="L212" s="9">
        <f t="shared" si="18"/>
        <v>34.571999999999996</v>
      </c>
    </row>
    <row r="213" spans="1:12" x14ac:dyDescent="0.15">
      <c r="A213" s="2">
        <v>37</v>
      </c>
      <c r="B213" s="1">
        <v>208</v>
      </c>
      <c r="C213" s="1">
        <v>25.006</v>
      </c>
      <c r="D213" s="19">
        <f>C213</f>
        <v>25.006</v>
      </c>
      <c r="E213" s="9">
        <f>SUM(D$6:D213)/100</f>
        <v>34.334160000000011</v>
      </c>
      <c r="K213" s="1">
        <f>D213*F$216/C$216</f>
        <v>25.25858585858586</v>
      </c>
      <c r="L213" s="9">
        <f t="shared" si="18"/>
        <v>34.824585858585849</v>
      </c>
    </row>
    <row r="214" spans="1:12" x14ac:dyDescent="0.15">
      <c r="A214" s="2">
        <v>37</v>
      </c>
      <c r="B214" s="1">
        <v>209</v>
      </c>
      <c r="C214" s="1">
        <v>50.055999999999997</v>
      </c>
      <c r="D214" s="1">
        <f>C214-C213</f>
        <v>25.049999999999997</v>
      </c>
      <c r="E214" s="9">
        <f>SUM(D$6:D214)/100</f>
        <v>34.584660000000014</v>
      </c>
      <c r="K214" s="1">
        <f>D214*F$216/C$216</f>
        <v>25.303030303030301</v>
      </c>
      <c r="L214" s="9">
        <f t="shared" si="18"/>
        <v>35.077616161616149</v>
      </c>
    </row>
    <row r="215" spans="1:12" x14ac:dyDescent="0.15">
      <c r="A215" s="2">
        <v>37</v>
      </c>
      <c r="B215" s="1">
        <v>210</v>
      </c>
      <c r="C215" s="1">
        <v>75.525999999999996</v>
      </c>
      <c r="D215" s="1">
        <f>C215-C214</f>
        <v>25.47</v>
      </c>
      <c r="E215" s="9">
        <f>SUM(D$6:D215)/100</f>
        <v>34.839360000000013</v>
      </c>
      <c r="K215" s="1">
        <f>D215*F$216/C$216</f>
        <v>25.727272727272727</v>
      </c>
      <c r="L215" s="9">
        <f t="shared" si="18"/>
        <v>35.334888888888869</v>
      </c>
    </row>
    <row r="216" spans="1:12" x14ac:dyDescent="0.15">
      <c r="A216" s="2">
        <v>37</v>
      </c>
      <c r="B216" s="1">
        <v>211</v>
      </c>
      <c r="C216" s="1">
        <v>89.1</v>
      </c>
      <c r="D216" s="1">
        <f>C216-C215</f>
        <v>13.573999999999998</v>
      </c>
      <c r="E216" s="9">
        <f>SUM(D$6:D216)/100</f>
        <v>34.975100000000012</v>
      </c>
      <c r="F216" s="20">
        <v>90</v>
      </c>
      <c r="G216" s="13">
        <f>F216-C216</f>
        <v>0.90000000000000568</v>
      </c>
      <c r="H216" s="20">
        <f>SUM(G$8:G216)</f>
        <v>49.690000000000019</v>
      </c>
      <c r="K216" s="1">
        <f>D216*F$216/C$216</f>
        <v>13.71111111111111</v>
      </c>
      <c r="L216" s="9">
        <f t="shared" si="18"/>
        <v>35.47199999999998</v>
      </c>
    </row>
    <row r="217" spans="1:12" x14ac:dyDescent="0.15">
      <c r="A217" s="2" t="s">
        <v>109</v>
      </c>
      <c r="B217" s="1">
        <v>212</v>
      </c>
      <c r="C217" s="1">
        <v>25.313000000000002</v>
      </c>
      <c r="D217" s="19">
        <f>C217</f>
        <v>25.313000000000002</v>
      </c>
      <c r="E217" s="9">
        <f>SUM(D$6:D217)/100</f>
        <v>35.228230000000011</v>
      </c>
      <c r="K217" s="1">
        <f>D217*F$218/C$218</f>
        <v>25.708124876506623</v>
      </c>
      <c r="L217" s="9">
        <f t="shared" si="18"/>
        <v>35.729081248765048</v>
      </c>
    </row>
    <row r="218" spans="1:12" x14ac:dyDescent="0.15">
      <c r="A218" s="2" t="s">
        <v>109</v>
      </c>
      <c r="B218" s="1">
        <v>213</v>
      </c>
      <c r="C218" s="1">
        <v>50.61</v>
      </c>
      <c r="D218" s="1">
        <f>C218-C217</f>
        <v>25.296999999999997</v>
      </c>
      <c r="E218" s="9">
        <f>SUM(D$6:D218)/100</f>
        <v>35.481200000000015</v>
      </c>
      <c r="F218" s="20">
        <v>51.4</v>
      </c>
      <c r="G218" s="13">
        <f>F218-C218</f>
        <v>0.78999999999999915</v>
      </c>
      <c r="H218" s="20">
        <f>SUM(G$8:G218)</f>
        <v>50.480000000000018</v>
      </c>
      <c r="K218" s="1">
        <f>D218*F$218/C$218</f>
        <v>25.691875123493379</v>
      </c>
      <c r="L218" s="9">
        <f t="shared" si="18"/>
        <v>35.985999999999983</v>
      </c>
    </row>
    <row r="219" spans="1:12" x14ac:dyDescent="0.15">
      <c r="A219" s="2" t="s">
        <v>108</v>
      </c>
      <c r="B219" s="1">
        <v>214</v>
      </c>
      <c r="C219" s="1">
        <v>24.561999999999998</v>
      </c>
      <c r="D219" s="19">
        <f>C219</f>
        <v>24.561999999999998</v>
      </c>
      <c r="E219" s="9">
        <f>SUM(D$6:D219)/100</f>
        <v>35.726820000000011</v>
      </c>
      <c r="K219" s="1">
        <f>D219*F$221/C$221</f>
        <v>24.557598996595587</v>
      </c>
      <c r="L219" s="9">
        <f t="shared" si="18"/>
        <v>36.231575989965933</v>
      </c>
    </row>
    <row r="220" spans="1:12" x14ac:dyDescent="0.15">
      <c r="A220" s="2" t="s">
        <v>108</v>
      </c>
      <c r="B220" s="1">
        <v>215</v>
      </c>
      <c r="C220" s="1">
        <v>49.262</v>
      </c>
      <c r="D220" s="1">
        <f>C220-C219</f>
        <v>24.700000000000003</v>
      </c>
      <c r="E220" s="9">
        <f>SUM(D$6:D220)/100</f>
        <v>35.973820000000011</v>
      </c>
      <c r="K220" s="1">
        <f>D220*F$221/C$221</f>
        <v>24.695574269844112</v>
      </c>
      <c r="L220" s="9">
        <f t="shared" si="18"/>
        <v>36.478531732664372</v>
      </c>
    </row>
    <row r="221" spans="1:12" x14ac:dyDescent="0.15">
      <c r="A221" s="2" t="s">
        <v>108</v>
      </c>
      <c r="B221" s="1">
        <v>216</v>
      </c>
      <c r="C221" s="1">
        <v>55.81</v>
      </c>
      <c r="D221" s="1">
        <f>C221-C220</f>
        <v>6.5480000000000018</v>
      </c>
      <c r="E221" s="9">
        <f>SUM(D$6:D221)/100</f>
        <v>36.039300000000011</v>
      </c>
      <c r="F221" s="20">
        <v>55.8</v>
      </c>
      <c r="G221" s="13">
        <f>F221-C221</f>
        <v>-1.0000000000005116E-2</v>
      </c>
      <c r="H221" s="20">
        <f>SUM(G$8:G221)</f>
        <v>50.470000000000013</v>
      </c>
      <c r="K221" s="1">
        <f>D221*F$221/C$221</f>
        <v>6.5468267335602945</v>
      </c>
      <c r="L221" s="9">
        <f t="shared" si="18"/>
        <v>36.543999999999976</v>
      </c>
    </row>
    <row r="222" spans="1:12" x14ac:dyDescent="0.15">
      <c r="A222" s="2">
        <v>39</v>
      </c>
      <c r="B222" s="1">
        <v>217</v>
      </c>
      <c r="C222" s="1">
        <v>24.608000000000001</v>
      </c>
      <c r="D222" s="19">
        <f>C222</f>
        <v>24.608000000000001</v>
      </c>
      <c r="E222" s="9">
        <f>SUM(D$6:D222)/100</f>
        <v>36.285380000000011</v>
      </c>
      <c r="K222" s="1">
        <f>D222*F$225/C$225</f>
        <v>25.088416485900218</v>
      </c>
      <c r="L222" s="9">
        <f t="shared" si="18"/>
        <v>36.794884164858978</v>
      </c>
    </row>
    <row r="223" spans="1:12" x14ac:dyDescent="0.15">
      <c r="A223" s="2">
        <v>39</v>
      </c>
      <c r="B223" s="1">
        <v>218</v>
      </c>
      <c r="C223" s="1">
        <v>49.058</v>
      </c>
      <c r="D223" s="1">
        <f>C223-C222</f>
        <v>24.45</v>
      </c>
      <c r="E223" s="9">
        <f>SUM(D$6:D223)/100</f>
        <v>36.529880000000013</v>
      </c>
      <c r="K223" s="1">
        <f>D223*F$225/C$225</f>
        <v>24.927331887201731</v>
      </c>
      <c r="L223" s="9">
        <f t="shared" si="18"/>
        <v>37.044157483730999</v>
      </c>
    </row>
    <row r="224" spans="1:12" x14ac:dyDescent="0.15">
      <c r="A224" s="2">
        <v>39</v>
      </c>
      <c r="B224" s="1">
        <v>219</v>
      </c>
      <c r="C224" s="1">
        <v>73.49799999999999</v>
      </c>
      <c r="D224" s="1">
        <f>C224-C223</f>
        <v>24.439999999999991</v>
      </c>
      <c r="E224" s="9">
        <f>SUM(D$6:D224)/100</f>
        <v>36.774280000000012</v>
      </c>
      <c r="K224" s="1">
        <f>D224*F$225/C$225</f>
        <v>24.917136659436</v>
      </c>
      <c r="L224" s="9">
        <f t="shared" si="18"/>
        <v>37.293328850325359</v>
      </c>
    </row>
    <row r="225" spans="1:12" x14ac:dyDescent="0.15">
      <c r="A225" s="2">
        <v>39</v>
      </c>
      <c r="B225" s="1">
        <v>220</v>
      </c>
      <c r="C225" s="1">
        <v>92.2</v>
      </c>
      <c r="D225" s="1">
        <f>C225-C224</f>
        <v>18.702000000000012</v>
      </c>
      <c r="E225" s="9">
        <f>SUM(D$6:D225)/100</f>
        <v>36.961300000000016</v>
      </c>
      <c r="F225" s="20">
        <v>94</v>
      </c>
      <c r="G225" s="13">
        <f>F225-C225</f>
        <v>1.7999999999999972</v>
      </c>
      <c r="H225" s="20">
        <f>SUM(G$8:G225)</f>
        <v>52.27000000000001</v>
      </c>
      <c r="K225" s="1">
        <f>D225*F$225/C$225</f>
        <v>19.06711496746205</v>
      </c>
      <c r="L225" s="9">
        <f t="shared" si="18"/>
        <v>37.48399999999998</v>
      </c>
    </row>
    <row r="226" spans="1:12" x14ac:dyDescent="0.15">
      <c r="A226" s="2">
        <v>40</v>
      </c>
      <c r="B226" s="1">
        <v>221</v>
      </c>
      <c r="C226" s="1">
        <v>26.973999999999997</v>
      </c>
      <c r="D226" s="19">
        <f>C226</f>
        <v>26.973999999999997</v>
      </c>
      <c r="E226" s="9">
        <f>SUM(D$6:D226)/100</f>
        <v>37.231040000000014</v>
      </c>
      <c r="K226" s="1">
        <f>D226*F$230/C$230</f>
        <v>27.26518155053974</v>
      </c>
      <c r="L226" s="9">
        <f t="shared" si="18"/>
        <v>37.756651815505371</v>
      </c>
    </row>
    <row r="227" spans="1:12" x14ac:dyDescent="0.15">
      <c r="A227" s="2">
        <v>40</v>
      </c>
      <c r="B227" s="1">
        <v>222</v>
      </c>
      <c r="C227" s="1">
        <v>51.064</v>
      </c>
      <c r="D227" s="1">
        <f>C227-C226</f>
        <v>24.090000000000003</v>
      </c>
      <c r="E227" s="9">
        <f>SUM(D$6:D227)/100</f>
        <v>37.471940000000018</v>
      </c>
      <c r="K227" s="1">
        <f>D227*F$230/C$230</f>
        <v>24.350049067713446</v>
      </c>
      <c r="L227" s="9">
        <f t="shared" si="18"/>
        <v>38.000152306182507</v>
      </c>
    </row>
    <row r="228" spans="1:12" x14ac:dyDescent="0.15">
      <c r="A228" s="2">
        <v>40</v>
      </c>
      <c r="B228" s="1">
        <v>223</v>
      </c>
      <c r="C228" s="1">
        <v>73.744</v>
      </c>
      <c r="D228" s="1">
        <f>C228-C227</f>
        <v>22.68</v>
      </c>
      <c r="E228" s="9">
        <f>SUM(D$6:D228)/100</f>
        <v>37.698740000000015</v>
      </c>
      <c r="K228" s="1">
        <f>D228*F$230/C$230</f>
        <v>22.924828263002944</v>
      </c>
      <c r="L228" s="9">
        <f t="shared" si="18"/>
        <v>38.229400588812538</v>
      </c>
    </row>
    <row r="229" spans="1:12" x14ac:dyDescent="0.15">
      <c r="A229" s="2">
        <v>40</v>
      </c>
      <c r="B229" s="1">
        <v>224</v>
      </c>
      <c r="C229" s="1">
        <v>96.144000000000005</v>
      </c>
      <c r="D229" s="1">
        <f>C229-C228</f>
        <v>22.400000000000006</v>
      </c>
      <c r="E229" s="9">
        <f>SUM(D$6:D229)/100</f>
        <v>37.922740000000019</v>
      </c>
      <c r="K229" s="1">
        <f>D229*F$230/C$230</f>
        <v>22.641805691854767</v>
      </c>
      <c r="L229" s="9">
        <f t="shared" si="18"/>
        <v>38.455818645731085</v>
      </c>
    </row>
    <row r="230" spans="1:12" x14ac:dyDescent="0.15">
      <c r="A230" s="2">
        <v>40</v>
      </c>
      <c r="B230" s="1">
        <v>225</v>
      </c>
      <c r="C230" s="1">
        <v>101.9</v>
      </c>
      <c r="D230" s="1">
        <f>C230-C229</f>
        <v>5.7560000000000002</v>
      </c>
      <c r="E230" s="9">
        <f>SUM(D$6:D230)/100</f>
        <v>37.980300000000014</v>
      </c>
      <c r="F230" s="20">
        <v>103</v>
      </c>
      <c r="G230" s="13">
        <f>F230-C230</f>
        <v>1.0999999999999943</v>
      </c>
      <c r="H230" s="20">
        <f>SUM(G$8:G230)</f>
        <v>53.370000000000005</v>
      </c>
      <c r="K230" s="1">
        <f>D230*F$230/C$230</f>
        <v>5.818135426889107</v>
      </c>
      <c r="L230" s="9">
        <f t="shared" si="18"/>
        <v>38.513999999999982</v>
      </c>
    </row>
    <row r="231" spans="1:12" x14ac:dyDescent="0.15">
      <c r="A231" s="2" t="s">
        <v>107</v>
      </c>
      <c r="B231" s="1">
        <v>226</v>
      </c>
      <c r="C231" s="1">
        <v>25.135000000000002</v>
      </c>
      <c r="D231" s="19">
        <f>C231</f>
        <v>25.135000000000002</v>
      </c>
      <c r="E231" s="9">
        <f>SUM(D$6:D231)/100</f>
        <v>38.231650000000016</v>
      </c>
      <c r="K231" s="1">
        <f>D231*F$232/C$232</f>
        <v>25.638510246373471</v>
      </c>
      <c r="L231" s="9">
        <f t="shared" si="18"/>
        <v>38.770385102463713</v>
      </c>
    </row>
    <row r="232" spans="1:12" x14ac:dyDescent="0.15">
      <c r="A232" s="2" t="s">
        <v>107</v>
      </c>
      <c r="B232" s="1">
        <v>227</v>
      </c>
      <c r="C232" s="1">
        <v>43.43</v>
      </c>
      <c r="D232" s="1">
        <f>C232-C231</f>
        <v>18.294999999999998</v>
      </c>
      <c r="E232" s="9">
        <f>SUM(D$6:D232)/100</f>
        <v>38.414600000000021</v>
      </c>
      <c r="F232" s="20">
        <v>44.3</v>
      </c>
      <c r="G232" s="13">
        <f>F232-C232</f>
        <v>0.86999999999999744</v>
      </c>
      <c r="H232" s="20">
        <f>SUM(G$8:G232)</f>
        <v>54.24</v>
      </c>
      <c r="K232" s="1">
        <f>D232*F$232/C$232</f>
        <v>18.661489753626523</v>
      </c>
      <c r="L232" s="9">
        <f t="shared" si="18"/>
        <v>38.956999999999979</v>
      </c>
    </row>
    <row r="233" spans="1:12" x14ac:dyDescent="0.15">
      <c r="A233" s="2" t="s">
        <v>106</v>
      </c>
      <c r="B233" s="1">
        <v>228</v>
      </c>
      <c r="C233" s="1">
        <v>24.474</v>
      </c>
      <c r="D233" s="19">
        <f>C233</f>
        <v>24.474</v>
      </c>
      <c r="E233" s="9">
        <f>SUM(D$6:D233)/100</f>
        <v>38.659340000000022</v>
      </c>
      <c r="K233" s="1">
        <f>D233*F$235/C$235</f>
        <v>24.758045796737768</v>
      </c>
      <c r="L233" s="9">
        <f t="shared" si="18"/>
        <v>39.20458045796736</v>
      </c>
    </row>
    <row r="234" spans="1:12" x14ac:dyDescent="0.15">
      <c r="A234" s="2" t="s">
        <v>106</v>
      </c>
      <c r="B234" s="1">
        <v>229</v>
      </c>
      <c r="C234" s="1">
        <v>49.384</v>
      </c>
      <c r="D234" s="1">
        <f>C234-C233</f>
        <v>24.91</v>
      </c>
      <c r="E234" s="9">
        <f>SUM(D$6:D234)/100</f>
        <v>38.90844000000002</v>
      </c>
      <c r="K234" s="1">
        <f>D234*F$235/C$235</f>
        <v>25.199106022584694</v>
      </c>
      <c r="L234" s="9">
        <f t="shared" si="18"/>
        <v>39.456571518193208</v>
      </c>
    </row>
    <row r="235" spans="1:12" x14ac:dyDescent="0.15">
      <c r="A235" s="2" t="s">
        <v>106</v>
      </c>
      <c r="B235" s="1">
        <v>230</v>
      </c>
      <c r="C235" s="1">
        <v>63.76</v>
      </c>
      <c r="D235" s="1">
        <f>C235-C234</f>
        <v>14.375999999999998</v>
      </c>
      <c r="E235" s="9">
        <f>SUM(D$6:D235)/100</f>
        <v>39.05220000000002</v>
      </c>
      <c r="F235" s="20">
        <v>64.5</v>
      </c>
      <c r="G235" s="13">
        <f>F235-C235</f>
        <v>0.74000000000000199</v>
      </c>
      <c r="H235" s="20">
        <f>SUM(G$8:G235)</f>
        <v>54.980000000000004</v>
      </c>
      <c r="K235" s="1">
        <f>D235*F$235/C$235</f>
        <v>14.542848180677538</v>
      </c>
      <c r="L235" s="9">
        <f t="shared" si="18"/>
        <v>39.601999999999983</v>
      </c>
    </row>
    <row r="236" spans="1:12" x14ac:dyDescent="0.15">
      <c r="A236" s="2">
        <v>42</v>
      </c>
      <c r="B236" s="1">
        <v>231</v>
      </c>
      <c r="C236" s="1">
        <v>23.978000000000002</v>
      </c>
      <c r="D236" s="19">
        <f>C236</f>
        <v>23.978000000000002</v>
      </c>
      <c r="E236" s="9">
        <f>SUM(D$6:D236)/100</f>
        <v>39.291980000000024</v>
      </c>
      <c r="K236" s="1">
        <f>D236*F$239/C$239</f>
        <v>24.60624454148472</v>
      </c>
      <c r="L236" s="9">
        <f t="shared" si="18"/>
        <v>39.848062445414833</v>
      </c>
    </row>
    <row r="237" spans="1:12" x14ac:dyDescent="0.15">
      <c r="A237" s="2">
        <v>42</v>
      </c>
      <c r="B237" s="1">
        <v>232</v>
      </c>
      <c r="C237" s="1">
        <v>49.058</v>
      </c>
      <c r="D237" s="1">
        <f>C237-C236</f>
        <v>25.08</v>
      </c>
      <c r="E237" s="9">
        <f>SUM(D$6:D237)/100</f>
        <v>39.542780000000022</v>
      </c>
      <c r="K237" s="1">
        <f>D237*F$239/C$239</f>
        <v>25.737117903930134</v>
      </c>
      <c r="L237" s="9">
        <f t="shared" si="18"/>
        <v>40.105433624454136</v>
      </c>
    </row>
    <row r="238" spans="1:12" x14ac:dyDescent="0.15">
      <c r="A238" s="2">
        <v>42</v>
      </c>
      <c r="B238" s="1">
        <v>233</v>
      </c>
      <c r="C238" s="1">
        <v>72.018000000000001</v>
      </c>
      <c r="D238" s="1">
        <f>C238-C237</f>
        <v>22.96</v>
      </c>
      <c r="E238" s="9">
        <f>SUM(D$6:D238)/100</f>
        <v>39.77238000000002</v>
      </c>
      <c r="K238" s="1">
        <f>D238*F$239/C$239</f>
        <v>23.56157205240175</v>
      </c>
      <c r="L238" s="9">
        <f t="shared" si="18"/>
        <v>40.341049344978153</v>
      </c>
    </row>
    <row r="239" spans="1:12" x14ac:dyDescent="0.15">
      <c r="A239" s="2">
        <v>42</v>
      </c>
      <c r="B239" s="1">
        <v>234</v>
      </c>
      <c r="C239" s="1">
        <v>91.6</v>
      </c>
      <c r="D239" s="1">
        <f>C239-C238</f>
        <v>19.581999999999994</v>
      </c>
      <c r="E239" s="9">
        <f>SUM(D$6:D239)/100</f>
        <v>39.968200000000017</v>
      </c>
      <c r="F239" s="20">
        <v>94</v>
      </c>
      <c r="G239" s="13">
        <f>F239-C239</f>
        <v>2.4000000000000057</v>
      </c>
      <c r="H239" s="20">
        <f>SUM(G$8:G239)</f>
        <v>57.38000000000001</v>
      </c>
      <c r="K239" s="1">
        <f>D239*F$239/C$239</f>
        <v>20.095065502183402</v>
      </c>
      <c r="L239" s="9">
        <f t="shared" si="18"/>
        <v>40.541999999999987</v>
      </c>
    </row>
    <row r="240" spans="1:12" x14ac:dyDescent="0.15">
      <c r="A240" s="2">
        <v>43</v>
      </c>
      <c r="B240" s="1">
        <v>235</v>
      </c>
      <c r="C240" s="1">
        <v>23.956</v>
      </c>
      <c r="D240" s="19">
        <f>C240</f>
        <v>23.956</v>
      </c>
      <c r="E240" s="9">
        <f>SUM(D$6:D240)/100</f>
        <v>40.207760000000022</v>
      </c>
      <c r="K240" s="1">
        <f>D240*F$243/C$243</f>
        <v>24.648091798794816</v>
      </c>
      <c r="L240" s="9">
        <f t="shared" si="18"/>
        <v>40.788480917987933</v>
      </c>
    </row>
    <row r="241" spans="1:12" x14ac:dyDescent="0.15">
      <c r="A241" s="2">
        <v>43</v>
      </c>
      <c r="B241" s="1">
        <v>236</v>
      </c>
      <c r="C241" s="1">
        <v>48.325999999999993</v>
      </c>
      <c r="D241" s="1">
        <f>C241-C240</f>
        <v>24.369999999999994</v>
      </c>
      <c r="E241" s="9">
        <f>SUM(D$6:D241)/100</f>
        <v>40.451460000000019</v>
      </c>
      <c r="K241" s="1">
        <f>D241*F$243/C$243</f>
        <v>25.074052309927765</v>
      </c>
      <c r="L241" s="9">
        <f t="shared" si="18"/>
        <v>41.039221441087214</v>
      </c>
    </row>
    <row r="242" spans="1:12" x14ac:dyDescent="0.15">
      <c r="A242" s="2">
        <v>43</v>
      </c>
      <c r="B242" s="1">
        <v>237</v>
      </c>
      <c r="C242" s="1">
        <v>73.396000000000001</v>
      </c>
      <c r="D242" s="1">
        <f>C242-C241</f>
        <v>25.070000000000007</v>
      </c>
      <c r="E242" s="9">
        <f>SUM(D$6:D242)/100</f>
        <v>40.702160000000021</v>
      </c>
      <c r="K242" s="1">
        <f>D242*F$243/C$243</f>
        <v>25.794275396384464</v>
      </c>
      <c r="L242" s="9">
        <f t="shared" si="18"/>
        <v>41.297164195051053</v>
      </c>
    </row>
    <row r="243" spans="1:12" x14ac:dyDescent="0.15">
      <c r="A243" s="2">
        <v>43</v>
      </c>
      <c r="B243" s="1">
        <v>238</v>
      </c>
      <c r="C243" s="1">
        <v>93.596000000000004</v>
      </c>
      <c r="D243" s="1">
        <f>C243-C242</f>
        <v>20.200000000000003</v>
      </c>
      <c r="E243" s="9">
        <f>SUM(D$6:D243)/100</f>
        <v>40.904160000000019</v>
      </c>
      <c r="F243" s="20">
        <v>96.3</v>
      </c>
      <c r="G243" s="13">
        <f>F243-C243</f>
        <v>2.7039999999999935</v>
      </c>
      <c r="H243" s="20">
        <f>SUM(G$8:G243)</f>
        <v>60.084000000000003</v>
      </c>
      <c r="K243" s="1">
        <f>D243*F$243/C$243</f>
        <v>20.783580494892945</v>
      </c>
      <c r="L243" s="9">
        <f t="shared" si="18"/>
        <v>41.504999999999981</v>
      </c>
    </row>
    <row r="244" spans="1:12" x14ac:dyDescent="0.15">
      <c r="A244" s="2" t="s">
        <v>105</v>
      </c>
      <c r="B244" s="1">
        <v>239</v>
      </c>
      <c r="C244" s="1">
        <v>25.156000000000002</v>
      </c>
      <c r="D244" s="19">
        <f>C244</f>
        <v>25.156000000000002</v>
      </c>
      <c r="E244" s="9">
        <f>SUM(D$6:D244)/100</f>
        <v>41.155720000000017</v>
      </c>
      <c r="K244" s="1">
        <f>D244*F$245/C$245</f>
        <v>25.561652308371993</v>
      </c>
      <c r="L244" s="9">
        <f t="shared" si="18"/>
        <v>41.760616523083698</v>
      </c>
    </row>
    <row r="245" spans="1:12" x14ac:dyDescent="0.15">
      <c r="A245" s="2" t="s">
        <v>105</v>
      </c>
      <c r="B245" s="1">
        <v>240</v>
      </c>
      <c r="C245" s="1">
        <v>45.27</v>
      </c>
      <c r="D245" s="1">
        <f>C245-C244</f>
        <v>20.114000000000001</v>
      </c>
      <c r="E245" s="9">
        <f>SUM(D$6:D245)/100</f>
        <v>41.356860000000012</v>
      </c>
      <c r="F245" s="20">
        <v>46</v>
      </c>
      <c r="G245" s="13">
        <f>F245-C245</f>
        <v>0.72999999999999687</v>
      </c>
      <c r="H245" s="20">
        <f>SUM(G$8:G245)</f>
        <v>60.814</v>
      </c>
      <c r="K245" s="1">
        <f>D245*F$245/C$245</f>
        <v>20.43834769162801</v>
      </c>
      <c r="L245" s="9">
        <f t="shared" si="18"/>
        <v>41.964999999999982</v>
      </c>
    </row>
    <row r="246" spans="1:12" x14ac:dyDescent="0.15">
      <c r="A246" s="2" t="s">
        <v>104</v>
      </c>
      <c r="B246" s="1">
        <v>241</v>
      </c>
      <c r="C246" s="1">
        <v>22.958000000000002</v>
      </c>
      <c r="D246" s="19">
        <f>C246</f>
        <v>22.958000000000002</v>
      </c>
      <c r="E246" s="9">
        <f>SUM(D$6:D246)/100</f>
        <v>41.58644000000001</v>
      </c>
      <c r="K246" s="1">
        <f>D246*F$248/C$248</f>
        <v>23.725111953151909</v>
      </c>
      <c r="L246" s="9">
        <f t="shared" si="18"/>
        <v>42.202251119531503</v>
      </c>
    </row>
    <row r="247" spans="1:12" x14ac:dyDescent="0.15">
      <c r="A247" s="2" t="s">
        <v>104</v>
      </c>
      <c r="B247" s="1">
        <v>242</v>
      </c>
      <c r="C247" s="1">
        <v>46.808</v>
      </c>
      <c r="D247" s="1">
        <f>C247-C246</f>
        <v>23.849999999999998</v>
      </c>
      <c r="E247" s="9">
        <f>SUM(D$6:D247)/100</f>
        <v>41.824940000000012</v>
      </c>
      <c r="K247" s="1">
        <f>D247*F$248/C$248</f>
        <v>24.646916982431961</v>
      </c>
      <c r="L247" s="9">
        <f t="shared" si="18"/>
        <v>42.448720289355826</v>
      </c>
    </row>
    <row r="248" spans="1:12" x14ac:dyDescent="0.15">
      <c r="A248" s="2" t="s">
        <v>104</v>
      </c>
      <c r="B248" s="1">
        <v>243</v>
      </c>
      <c r="C248" s="1">
        <v>58.06</v>
      </c>
      <c r="D248" s="1">
        <f>C248-C247</f>
        <v>11.252000000000002</v>
      </c>
      <c r="E248" s="9">
        <f>SUM(D$6:D248)/100</f>
        <v>41.937460000000016</v>
      </c>
      <c r="F248" s="20">
        <v>60</v>
      </c>
      <c r="G248" s="13">
        <f>F248-C248</f>
        <v>1.9399999999999977</v>
      </c>
      <c r="H248" s="20">
        <f>SUM(G$8:G248)</f>
        <v>62.753999999999998</v>
      </c>
      <c r="K248" s="1">
        <f>D248*F$248/C$248</f>
        <v>11.627971064416123</v>
      </c>
      <c r="L248" s="9">
        <f t="shared" si="18"/>
        <v>42.564999999999984</v>
      </c>
    </row>
    <row r="249" spans="1:12" x14ac:dyDescent="0.15">
      <c r="A249" s="2">
        <v>45</v>
      </c>
      <c r="B249" s="1">
        <v>244</v>
      </c>
      <c r="C249" s="1">
        <v>23.486999999999998</v>
      </c>
      <c r="D249" s="19">
        <f>C249</f>
        <v>23.486999999999998</v>
      </c>
      <c r="E249" s="9">
        <f>SUM(D$6:D249)/100</f>
        <v>42.172330000000017</v>
      </c>
      <c r="I249" s="1" t="s">
        <v>103</v>
      </c>
      <c r="K249" s="1">
        <f>D249*F$252/C$252</f>
        <v>25.280552727272724</v>
      </c>
      <c r="L249" s="9">
        <f t="shared" si="18"/>
        <v>42.817805527272711</v>
      </c>
    </row>
    <row r="250" spans="1:12" x14ac:dyDescent="0.15">
      <c r="A250" s="2">
        <v>45</v>
      </c>
      <c r="B250" s="1">
        <v>245</v>
      </c>
      <c r="C250" s="1">
        <v>43.307000000000002</v>
      </c>
      <c r="D250" s="1">
        <f>C250-C249</f>
        <v>19.820000000000004</v>
      </c>
      <c r="E250" s="9">
        <f>SUM(D$6:D250)/100</f>
        <v>42.370530000000016</v>
      </c>
      <c r="I250" s="1" t="s">
        <v>103</v>
      </c>
      <c r="K250" s="1">
        <f>D250*F$252/C$252</f>
        <v>21.333527272727277</v>
      </c>
      <c r="L250" s="9">
        <f t="shared" si="18"/>
        <v>43.031140799999982</v>
      </c>
    </row>
    <row r="251" spans="1:12" x14ac:dyDescent="0.15">
      <c r="A251" s="2">
        <v>45</v>
      </c>
      <c r="B251" s="1">
        <v>246</v>
      </c>
      <c r="C251" s="1">
        <v>64.986999999999995</v>
      </c>
      <c r="D251" s="1">
        <f>C251-C250</f>
        <v>21.679999999999993</v>
      </c>
      <c r="E251" s="9">
        <f>SUM(D$6:D251)/100</f>
        <v>42.587330000000023</v>
      </c>
      <c r="I251" s="1" t="s">
        <v>103</v>
      </c>
      <c r="K251" s="1">
        <f>D251*F$252/C$252</f>
        <v>23.335563636363627</v>
      </c>
      <c r="L251" s="9">
        <f t="shared" si="18"/>
        <v>43.264496436363622</v>
      </c>
    </row>
    <row r="252" spans="1:12" x14ac:dyDescent="0.15">
      <c r="A252" s="2">
        <v>45</v>
      </c>
      <c r="B252" s="1">
        <v>247</v>
      </c>
      <c r="C252" s="1">
        <v>82.5</v>
      </c>
      <c r="D252" s="1">
        <f>C252-C251</f>
        <v>17.513000000000005</v>
      </c>
      <c r="E252" s="9">
        <f>SUM(D$6:D252)/100</f>
        <v>42.762460000000019</v>
      </c>
      <c r="F252" s="20">
        <v>88.8</v>
      </c>
      <c r="G252" s="13">
        <f>F252-C252</f>
        <v>6.2999999999999972</v>
      </c>
      <c r="H252" s="20">
        <f>SUM(G$8:G252)</f>
        <v>69.054000000000002</v>
      </c>
      <c r="I252" s="1" t="s">
        <v>103</v>
      </c>
      <c r="K252" s="1">
        <f>D252*F$252/C$252</f>
        <v>18.850356363636369</v>
      </c>
      <c r="L252" s="9">
        <f t="shared" si="18"/>
        <v>43.452999999999996</v>
      </c>
    </row>
    <row r="253" spans="1:12" x14ac:dyDescent="0.15">
      <c r="A253" s="2">
        <v>46</v>
      </c>
      <c r="B253" s="1">
        <v>248</v>
      </c>
      <c r="C253" s="1">
        <v>23.318999999999999</v>
      </c>
      <c r="D253" s="19">
        <f>C253</f>
        <v>23.318999999999999</v>
      </c>
      <c r="E253" s="9">
        <f>SUM(D$6:D253)/100</f>
        <v>42.995650000000026</v>
      </c>
      <c r="K253" s="1">
        <f>D253*F$256/C$256</f>
        <v>23.796436422413791</v>
      </c>
      <c r="L253" s="9">
        <f t="shared" si="18"/>
        <v>43.690964364224129</v>
      </c>
    </row>
    <row r="254" spans="1:12" x14ac:dyDescent="0.15">
      <c r="A254" s="2">
        <v>46</v>
      </c>
      <c r="B254" s="1">
        <v>249</v>
      </c>
      <c r="C254" s="1">
        <v>46.539000000000001</v>
      </c>
      <c r="D254" s="1">
        <f>C254-C253</f>
        <v>23.220000000000002</v>
      </c>
      <c r="E254" s="9">
        <f>SUM(D$6:D254)/100</f>
        <v>43.227850000000025</v>
      </c>
      <c r="K254" s="1">
        <f>D254*F$256/C$256</f>
        <v>23.695409482758624</v>
      </c>
      <c r="L254" s="9">
        <f t="shared" si="18"/>
        <v>43.927918459051718</v>
      </c>
    </row>
    <row r="255" spans="1:12" x14ac:dyDescent="0.15">
      <c r="A255" s="2">
        <v>46</v>
      </c>
      <c r="B255" s="1">
        <v>250</v>
      </c>
      <c r="C255" s="1">
        <v>70.73899999999999</v>
      </c>
      <c r="D255" s="1">
        <f>C255-C254</f>
        <v>24.199999999999989</v>
      </c>
      <c r="E255" s="9">
        <f>SUM(D$6:D255)/100</f>
        <v>43.469850000000022</v>
      </c>
      <c r="K255" s="1">
        <f>D255*F$256/C$256</f>
        <v>24.695474137931022</v>
      </c>
      <c r="L255" s="9">
        <f t="shared" si="18"/>
        <v>44.17487320043103</v>
      </c>
    </row>
    <row r="256" spans="1:12" x14ac:dyDescent="0.15">
      <c r="A256" s="2">
        <v>46</v>
      </c>
      <c r="B256" s="1">
        <v>251</v>
      </c>
      <c r="C256" s="1">
        <v>92.8</v>
      </c>
      <c r="D256" s="1">
        <f>C256-C255</f>
        <v>22.061000000000007</v>
      </c>
      <c r="E256" s="9">
        <f>SUM(D$6:D256)/100</f>
        <v>43.690460000000023</v>
      </c>
      <c r="F256" s="20">
        <v>94.7</v>
      </c>
      <c r="G256" s="13">
        <f>F256-C256</f>
        <v>1.9000000000000057</v>
      </c>
      <c r="H256" s="20">
        <f>SUM(G$8:G256)</f>
        <v>70.954000000000008</v>
      </c>
      <c r="K256" s="1">
        <f>D256*F$256/C$256</f>
        <v>22.512679956896562</v>
      </c>
      <c r="L256" s="9">
        <f t="shared" si="18"/>
        <v>44.399999999999991</v>
      </c>
    </row>
    <row r="257" spans="1:12" x14ac:dyDescent="0.15">
      <c r="A257" s="2">
        <v>47</v>
      </c>
      <c r="B257" s="1">
        <v>252</v>
      </c>
      <c r="C257" s="1">
        <v>26.24</v>
      </c>
      <c r="D257" s="19">
        <f>C257</f>
        <v>26.24</v>
      </c>
      <c r="E257" s="9">
        <f>SUM(D$6:D257)/100</f>
        <v>43.952860000000015</v>
      </c>
      <c r="I257" s="1" t="s">
        <v>102</v>
      </c>
      <c r="K257" s="1">
        <f>D257*F$261/C$261</f>
        <v>26.577075098814227</v>
      </c>
      <c r="L257" s="9">
        <f t="shared" si="18"/>
        <v>44.665770750988131</v>
      </c>
    </row>
    <row r="258" spans="1:12" x14ac:dyDescent="0.15">
      <c r="A258" s="2">
        <v>47</v>
      </c>
      <c r="B258" s="1">
        <v>253</v>
      </c>
      <c r="C258" s="1">
        <v>45.4</v>
      </c>
      <c r="D258" s="1">
        <f>C258-C257</f>
        <v>19.16</v>
      </c>
      <c r="E258" s="9">
        <f>SUM(D$6:D258)/100</f>
        <v>44.144460000000016</v>
      </c>
      <c r="K258" s="1">
        <f>D258*F$261/C$261</f>
        <v>19.406126482213438</v>
      </c>
      <c r="L258" s="9">
        <f t="shared" si="18"/>
        <v>44.859832015810262</v>
      </c>
    </row>
    <row r="259" spans="1:12" x14ac:dyDescent="0.15">
      <c r="A259" s="2">
        <v>47</v>
      </c>
      <c r="B259" s="1">
        <v>254</v>
      </c>
      <c r="C259" s="1">
        <v>69.69</v>
      </c>
      <c r="D259" s="1">
        <f>C259-C258</f>
        <v>24.29</v>
      </c>
      <c r="E259" s="9">
        <f>SUM(D$6:D259)/100</f>
        <v>44.387360000000015</v>
      </c>
      <c r="K259" s="1">
        <f>D259*F$261/C$261</f>
        <v>24.602025691699602</v>
      </c>
      <c r="L259" s="9">
        <f t="shared" si="18"/>
        <v>45.105852272727262</v>
      </c>
    </row>
    <row r="260" spans="1:12" x14ac:dyDescent="0.15">
      <c r="A260" s="2">
        <v>47</v>
      </c>
      <c r="B260" s="1">
        <v>255</v>
      </c>
      <c r="C260" s="1">
        <v>92.79</v>
      </c>
      <c r="D260" s="1">
        <f>C260-C259</f>
        <v>23.100000000000009</v>
      </c>
      <c r="E260" s="9">
        <f>SUM(D$6:D260)/100</f>
        <v>44.618360000000024</v>
      </c>
      <c r="K260" s="1">
        <f>D260*F$261/C$261</f>
        <v>23.396739130434792</v>
      </c>
      <c r="L260" s="9">
        <f t="shared" si="18"/>
        <v>45.339819664031609</v>
      </c>
    </row>
    <row r="261" spans="1:12" x14ac:dyDescent="0.15">
      <c r="A261" s="2">
        <v>47</v>
      </c>
      <c r="B261" s="1">
        <v>256</v>
      </c>
      <c r="C261" s="1">
        <v>101.2</v>
      </c>
      <c r="D261" s="1">
        <f>C261-C260</f>
        <v>8.4099999999999966</v>
      </c>
      <c r="E261" s="9">
        <f>SUM(D$6:D261)/100</f>
        <v>44.702460000000016</v>
      </c>
      <c r="F261" s="20">
        <v>102.5</v>
      </c>
      <c r="G261" s="13">
        <f>F261-C261</f>
        <v>1.2999999999999972</v>
      </c>
      <c r="H261" s="20">
        <f>SUM(G$8:G261)</f>
        <v>72.254000000000005</v>
      </c>
      <c r="K261" s="1">
        <f>D261*F$261/C$261</f>
        <v>8.5180335968379417</v>
      </c>
      <c r="L261" s="9">
        <f t="shared" si="18"/>
        <v>45.42499999999999</v>
      </c>
    </row>
    <row r="262" spans="1:12" x14ac:dyDescent="0.15">
      <c r="A262" s="2">
        <v>48</v>
      </c>
      <c r="B262" s="1">
        <v>257</v>
      </c>
      <c r="C262" s="1">
        <v>22.876000000000001</v>
      </c>
      <c r="D262" s="19">
        <f>C262</f>
        <v>22.876000000000001</v>
      </c>
      <c r="E262" s="9">
        <f>SUM(D$6:D262)/100</f>
        <v>44.931220000000025</v>
      </c>
      <c r="K262" s="1">
        <f>D262*F$265/C$265</f>
        <v>23.490120805369124</v>
      </c>
      <c r="L262" s="9">
        <f t="shared" ref="L262:L325" si="19">(L261*100+K262)/100</f>
        <v>45.659901208053682</v>
      </c>
    </row>
    <row r="263" spans="1:12" x14ac:dyDescent="0.15">
      <c r="A263" s="2">
        <v>48</v>
      </c>
      <c r="B263" s="1">
        <v>258</v>
      </c>
      <c r="C263" s="1">
        <v>46.195999999999998</v>
      </c>
      <c r="D263" s="1">
        <f>C263-C262</f>
        <v>23.319999999999997</v>
      </c>
      <c r="E263" s="9">
        <f>SUM(D$6:D263)/100</f>
        <v>45.164420000000021</v>
      </c>
      <c r="K263" s="1">
        <f>D263*F$265/C$265</f>
        <v>23.946040268456372</v>
      </c>
      <c r="L263" s="9">
        <f t="shared" si="19"/>
        <v>45.899361610738239</v>
      </c>
    </row>
    <row r="264" spans="1:12" x14ac:dyDescent="0.15">
      <c r="A264" s="2">
        <v>48</v>
      </c>
      <c r="B264" s="1">
        <v>259</v>
      </c>
      <c r="C264" s="1">
        <v>69.725999999999999</v>
      </c>
      <c r="D264" s="1">
        <f>C264-C263</f>
        <v>23.53</v>
      </c>
      <c r="E264" s="9">
        <f>SUM(D$6:D264)/100</f>
        <v>45.399720000000016</v>
      </c>
      <c r="K264" s="1">
        <f>D264*F$265/C$265</f>
        <v>24.161677852348994</v>
      </c>
      <c r="L264" s="9">
        <f t="shared" si="19"/>
        <v>46.140978389261733</v>
      </c>
    </row>
    <row r="265" spans="1:12" x14ac:dyDescent="0.15">
      <c r="A265" s="2">
        <v>48</v>
      </c>
      <c r="B265" s="1">
        <v>260</v>
      </c>
      <c r="C265" s="1">
        <v>89.4</v>
      </c>
      <c r="D265" s="1">
        <f>C265-C264</f>
        <v>19.674000000000007</v>
      </c>
      <c r="E265" s="9">
        <f>SUM(D$6:D265)/100</f>
        <v>45.596460000000015</v>
      </c>
      <c r="F265" s="20">
        <v>91.8</v>
      </c>
      <c r="G265" s="13">
        <f>F265-C265</f>
        <v>2.3999999999999915</v>
      </c>
      <c r="H265" s="20">
        <f>SUM(G$8:G265)</f>
        <v>74.653999999999996</v>
      </c>
      <c r="K265" s="1">
        <f>D265*F$265/C$265</f>
        <v>20.202161073825508</v>
      </c>
      <c r="L265" s="9">
        <f t="shared" si="19"/>
        <v>46.342999999999989</v>
      </c>
    </row>
    <row r="266" spans="1:12" x14ac:dyDescent="0.15">
      <c r="A266" s="2" t="s">
        <v>101</v>
      </c>
      <c r="B266" s="1">
        <v>261</v>
      </c>
      <c r="C266" s="1">
        <v>22.952999999999999</v>
      </c>
      <c r="D266" s="19">
        <f>C266</f>
        <v>22.952999999999999</v>
      </c>
      <c r="E266" s="9">
        <f>SUM(D$6:D266)/100</f>
        <v>45.825990000000019</v>
      </c>
      <c r="K266" s="1">
        <f>D266*F$268/C$268</f>
        <v>23.212202932749033</v>
      </c>
      <c r="L266" s="9">
        <f t="shared" si="19"/>
        <v>46.575122029327488</v>
      </c>
    </row>
    <row r="267" spans="1:12" x14ac:dyDescent="0.15">
      <c r="A267" s="2" t="s">
        <v>101</v>
      </c>
      <c r="B267" s="1">
        <v>262</v>
      </c>
      <c r="C267" s="1">
        <v>46.453000000000003</v>
      </c>
      <c r="D267" s="1">
        <f>C267-C266</f>
        <v>23.500000000000004</v>
      </c>
      <c r="E267" s="9">
        <f>SUM(D$6:D267)/100</f>
        <v>46.060990000000018</v>
      </c>
      <c r="K267" s="1">
        <f>D267*F$268/C$268</f>
        <v>23.765380077532448</v>
      </c>
      <c r="L267" s="9">
        <f t="shared" si="19"/>
        <v>46.812775830102808</v>
      </c>
    </row>
    <row r="268" spans="1:12" x14ac:dyDescent="0.15">
      <c r="A268" s="2" t="s">
        <v>101</v>
      </c>
      <c r="B268" s="1">
        <v>263</v>
      </c>
      <c r="C268" s="1">
        <v>59.33</v>
      </c>
      <c r="D268" s="1">
        <f>C268-C267</f>
        <v>12.876999999999995</v>
      </c>
      <c r="E268" s="9">
        <f>SUM(D$6:D268)/100</f>
        <v>46.189760000000021</v>
      </c>
      <c r="F268" s="20">
        <v>60</v>
      </c>
      <c r="G268" s="13">
        <f>F268-C268</f>
        <v>0.67000000000000171</v>
      </c>
      <c r="H268" s="20">
        <f>SUM(G$8:G268)</f>
        <v>75.323999999999998</v>
      </c>
      <c r="K268" s="1">
        <f>D268*F$268/C$268</f>
        <v>13.022416989718518</v>
      </c>
      <c r="L268" s="9">
        <f t="shared" si="19"/>
        <v>46.942999999999991</v>
      </c>
    </row>
    <row r="269" spans="1:12" x14ac:dyDescent="0.15">
      <c r="A269" s="2" t="s">
        <v>100</v>
      </c>
      <c r="B269" s="1">
        <v>264</v>
      </c>
      <c r="C269" s="1">
        <v>23.440999999999999</v>
      </c>
      <c r="D269" s="19">
        <f>C269</f>
        <v>23.440999999999999</v>
      </c>
      <c r="E269" s="9">
        <f>SUM(D$6:D269)/100</f>
        <v>46.424170000000025</v>
      </c>
      <c r="K269" s="1">
        <f>D269*F$270/C$270</f>
        <v>23.71944566652002</v>
      </c>
      <c r="L269" s="9">
        <f t="shared" si="19"/>
        <v>47.180194456665191</v>
      </c>
    </row>
    <row r="270" spans="1:12" x14ac:dyDescent="0.15">
      <c r="A270" s="2" t="s">
        <v>100</v>
      </c>
      <c r="B270" s="1">
        <v>265</v>
      </c>
      <c r="C270" s="1">
        <v>45.46</v>
      </c>
      <c r="D270" s="1">
        <f>C270-C269</f>
        <v>22.019000000000002</v>
      </c>
      <c r="E270" s="9">
        <f>SUM(D$6:D270)/100</f>
        <v>46.644360000000027</v>
      </c>
      <c r="F270" s="20">
        <v>46</v>
      </c>
      <c r="G270" s="13">
        <f>F270-C270</f>
        <v>0.53999999999999915</v>
      </c>
      <c r="H270" s="20">
        <f>SUM(G$8:G270)</f>
        <v>75.864000000000004</v>
      </c>
      <c r="K270" s="1">
        <f>D270*F$270/C$270</f>
        <v>22.280554333479984</v>
      </c>
      <c r="L270" s="9">
        <f t="shared" si="19"/>
        <v>47.402999999999992</v>
      </c>
    </row>
    <row r="271" spans="1:12" x14ac:dyDescent="0.15">
      <c r="A271" s="2">
        <v>50</v>
      </c>
      <c r="B271" s="1">
        <v>266</v>
      </c>
      <c r="C271" s="1">
        <v>23.093999999999998</v>
      </c>
      <c r="D271" s="19">
        <f>C271</f>
        <v>23.093999999999998</v>
      </c>
      <c r="E271" s="9">
        <f>SUM(D$6:D271)/100</f>
        <v>46.875300000000024</v>
      </c>
      <c r="K271" s="1">
        <f>D271*F$274/C$274</f>
        <v>23.399207048458148</v>
      </c>
      <c r="L271" s="9">
        <f t="shared" si="19"/>
        <v>47.636992070484574</v>
      </c>
    </row>
    <row r="272" spans="1:12" x14ac:dyDescent="0.15">
      <c r="A272" s="2">
        <v>50</v>
      </c>
      <c r="B272" s="1">
        <v>267</v>
      </c>
      <c r="C272" s="1">
        <v>46.254000000000005</v>
      </c>
      <c r="D272" s="1">
        <f>C272-C271</f>
        <v>23.160000000000007</v>
      </c>
      <c r="E272" s="9">
        <f>SUM(D$6:D272)/100</f>
        <v>47.106900000000024</v>
      </c>
      <c r="K272" s="1">
        <f>D272*F$274/C$274</f>
        <v>23.466079295154195</v>
      </c>
      <c r="L272" s="9">
        <f t="shared" si="19"/>
        <v>47.871652863436118</v>
      </c>
    </row>
    <row r="273" spans="1:12" x14ac:dyDescent="0.15">
      <c r="A273" s="2">
        <v>50</v>
      </c>
      <c r="B273" s="1">
        <v>268</v>
      </c>
      <c r="C273" s="1">
        <v>69.713999999999999</v>
      </c>
      <c r="D273" s="1">
        <f>C273-C272</f>
        <v>23.459999999999994</v>
      </c>
      <c r="E273" s="9">
        <f>SUM(D$6:D273)/100</f>
        <v>47.341500000000025</v>
      </c>
      <c r="K273" s="1">
        <f>D273*F$274/C$274</f>
        <v>23.77004405286343</v>
      </c>
      <c r="L273" s="9">
        <f t="shared" si="19"/>
        <v>48.109353303964753</v>
      </c>
    </row>
    <row r="274" spans="1:12" x14ac:dyDescent="0.15">
      <c r="A274" s="2">
        <v>50</v>
      </c>
      <c r="B274" s="1">
        <v>269</v>
      </c>
      <c r="C274" s="1">
        <v>90.8</v>
      </c>
      <c r="D274" s="1">
        <f>C274-C273</f>
        <v>21.085999999999999</v>
      </c>
      <c r="E274" s="9">
        <f>SUM(D$6:D274)/100</f>
        <v>47.552360000000029</v>
      </c>
      <c r="F274" s="20">
        <v>92</v>
      </c>
      <c r="G274" s="13">
        <f>F274-C274</f>
        <v>1.2000000000000028</v>
      </c>
      <c r="H274" s="20">
        <f>SUM(G$8:G274)</f>
        <v>77.064000000000007</v>
      </c>
      <c r="K274" s="1">
        <f>D274*F$274/C$274</f>
        <v>21.364669603524227</v>
      </c>
      <c r="L274" s="9">
        <f t="shared" si="19"/>
        <v>48.322999999999993</v>
      </c>
    </row>
    <row r="275" spans="1:12" x14ac:dyDescent="0.15">
      <c r="A275" s="2">
        <v>51</v>
      </c>
      <c r="B275" s="1">
        <v>270</v>
      </c>
      <c r="C275" s="1">
        <v>23.103999999999999</v>
      </c>
      <c r="D275" s="19">
        <f>C275</f>
        <v>23.103999999999999</v>
      </c>
      <c r="E275" s="9">
        <f>SUM(D$6:D275)/100</f>
        <v>47.783400000000029</v>
      </c>
      <c r="K275" s="1">
        <f>D275*F$278/C$278</f>
        <v>23.592973544973546</v>
      </c>
      <c r="L275" s="9">
        <f t="shared" si="19"/>
        <v>48.55892973544973</v>
      </c>
    </row>
    <row r="276" spans="1:12" x14ac:dyDescent="0.15">
      <c r="A276" s="2">
        <v>51</v>
      </c>
      <c r="B276" s="1">
        <v>271</v>
      </c>
      <c r="C276" s="1">
        <v>46.804000000000002</v>
      </c>
      <c r="D276" s="1">
        <f>C276-C275</f>
        <v>23.700000000000003</v>
      </c>
      <c r="E276" s="9">
        <f>SUM(D$6:D276)/100</f>
        <v>48.020400000000024</v>
      </c>
      <c r="K276" s="1">
        <f>D276*F$278/C$278</f>
        <v>24.201587301587303</v>
      </c>
      <c r="L276" s="9">
        <f t="shared" si="19"/>
        <v>48.800945608465597</v>
      </c>
    </row>
    <row r="277" spans="1:12" x14ac:dyDescent="0.15">
      <c r="A277" s="2">
        <v>51</v>
      </c>
      <c r="B277" s="1">
        <v>272</v>
      </c>
      <c r="C277" s="1">
        <v>70.513999999999996</v>
      </c>
      <c r="D277" s="1">
        <f>C277-C276</f>
        <v>23.709999999999994</v>
      </c>
      <c r="E277" s="9">
        <f>SUM(D$6:D277)/100</f>
        <v>48.257500000000029</v>
      </c>
      <c r="K277" s="1">
        <f>D277*F$278/C$278</f>
        <v>24.211798941798936</v>
      </c>
      <c r="L277" s="9">
        <f t="shared" si="19"/>
        <v>49.043063597883595</v>
      </c>
    </row>
    <row r="278" spans="1:12" x14ac:dyDescent="0.15">
      <c r="A278" s="2">
        <v>51</v>
      </c>
      <c r="B278" s="1">
        <v>273</v>
      </c>
      <c r="C278" s="1">
        <v>94.5</v>
      </c>
      <c r="D278" s="1">
        <f>C278-C277</f>
        <v>23.986000000000004</v>
      </c>
      <c r="E278" s="9">
        <f>SUM(D$6:D278)/100</f>
        <v>48.497360000000029</v>
      </c>
      <c r="F278" s="20">
        <v>96.5</v>
      </c>
      <c r="G278" s="13">
        <f>F278-C278</f>
        <v>2</v>
      </c>
      <c r="H278" s="20">
        <f>SUM(G$8:G278)</f>
        <v>79.064000000000007</v>
      </c>
      <c r="K278" s="1">
        <f>D278*F$278/C$278</f>
        <v>24.493640211640216</v>
      </c>
      <c r="L278" s="9">
        <f t="shared" si="19"/>
        <v>49.28799999999999</v>
      </c>
    </row>
    <row r="279" spans="1:12" x14ac:dyDescent="0.15">
      <c r="A279" s="2">
        <v>52</v>
      </c>
      <c r="B279" s="1">
        <v>274</v>
      </c>
      <c r="C279" s="1">
        <v>23</v>
      </c>
      <c r="D279" s="19">
        <f>C279</f>
        <v>23</v>
      </c>
      <c r="E279" s="9">
        <f>SUM(D$6:D279)/100</f>
        <v>48.727360000000026</v>
      </c>
      <c r="K279" s="1">
        <f>D279*F$282/C$282</f>
        <v>23.131428571428572</v>
      </c>
      <c r="L279" s="9">
        <f t="shared" si="19"/>
        <v>49.51931428571428</v>
      </c>
    </row>
    <row r="280" spans="1:12" x14ac:dyDescent="0.15">
      <c r="A280" s="2">
        <v>52</v>
      </c>
      <c r="B280" s="1">
        <v>275</v>
      </c>
      <c r="C280" s="1">
        <v>45.82</v>
      </c>
      <c r="D280" s="1">
        <f>C280-C279</f>
        <v>22.82</v>
      </c>
      <c r="E280" s="9">
        <f>SUM(D$6:D280)/100</f>
        <v>48.95556000000002</v>
      </c>
      <c r="K280" s="1">
        <f>D280*F$282/C$282</f>
        <v>22.950400000000002</v>
      </c>
      <c r="L280" s="9">
        <f t="shared" si="19"/>
        <v>49.748818285714279</v>
      </c>
    </row>
    <row r="281" spans="1:12" x14ac:dyDescent="0.15">
      <c r="A281" s="2">
        <v>52</v>
      </c>
      <c r="B281" s="1">
        <v>276</v>
      </c>
      <c r="C281" s="1">
        <v>68.8</v>
      </c>
      <c r="D281" s="1">
        <f>C281-C280</f>
        <v>22.979999999999997</v>
      </c>
      <c r="E281" s="9">
        <f>SUM(D$6:D281)/100</f>
        <v>49.185360000000017</v>
      </c>
      <c r="K281" s="1">
        <f>D281*F$282/C$282</f>
        <v>23.111314285714283</v>
      </c>
      <c r="L281" s="9">
        <f t="shared" si="19"/>
        <v>49.979931428571419</v>
      </c>
    </row>
    <row r="282" spans="1:12" x14ac:dyDescent="0.15">
      <c r="A282" s="2">
        <v>52</v>
      </c>
      <c r="B282" s="1">
        <v>277</v>
      </c>
      <c r="C282" s="1">
        <v>87.5</v>
      </c>
      <c r="D282" s="1">
        <f>C282-C281</f>
        <v>18.700000000000003</v>
      </c>
      <c r="E282" s="9">
        <f>SUM(D$6:D282)/100</f>
        <v>49.372360000000015</v>
      </c>
      <c r="F282" s="20">
        <v>88</v>
      </c>
      <c r="G282" s="13">
        <f>F282-C282</f>
        <v>0.5</v>
      </c>
      <c r="H282" s="20">
        <f>SUM(G$8:G282)</f>
        <v>79.564000000000007</v>
      </c>
      <c r="K282" s="1">
        <f>D282*F$282/C$282</f>
        <v>18.806857142857147</v>
      </c>
      <c r="L282" s="9">
        <f t="shared" si="19"/>
        <v>50.167999999999992</v>
      </c>
    </row>
    <row r="283" spans="1:12" x14ac:dyDescent="0.15">
      <c r="A283" s="2">
        <v>53</v>
      </c>
      <c r="B283" s="1">
        <v>278</v>
      </c>
      <c r="C283" s="1">
        <v>23.12</v>
      </c>
      <c r="D283" s="19">
        <f>C283</f>
        <v>23.12</v>
      </c>
      <c r="E283" s="9">
        <f>SUM(D$6:D283)/100</f>
        <v>49.603560000000016</v>
      </c>
      <c r="K283" s="1">
        <f>D283*F$286/C$286</f>
        <v>23.94750542299349</v>
      </c>
      <c r="L283" s="9">
        <f t="shared" si="19"/>
        <v>50.407475054229927</v>
      </c>
    </row>
    <row r="284" spans="1:12" x14ac:dyDescent="0.15">
      <c r="A284" s="2">
        <v>53</v>
      </c>
      <c r="B284" s="1">
        <v>279</v>
      </c>
      <c r="C284" s="1">
        <v>46.9</v>
      </c>
      <c r="D284" s="1">
        <f>C284-C283</f>
        <v>23.779999999999998</v>
      </c>
      <c r="E284" s="9">
        <f>SUM(D$6:D284)/100</f>
        <v>49.841360000000016</v>
      </c>
      <c r="K284" s="1">
        <f>D284*F$286/C$286</f>
        <v>24.631127982646419</v>
      </c>
      <c r="L284" s="9">
        <f t="shared" si="19"/>
        <v>50.653786334056392</v>
      </c>
    </row>
    <row r="285" spans="1:12" x14ac:dyDescent="0.15">
      <c r="A285" s="2">
        <v>53</v>
      </c>
      <c r="B285" s="1">
        <v>280</v>
      </c>
      <c r="C285" s="1">
        <v>70.28</v>
      </c>
      <c r="D285" s="1">
        <f>C285-C284</f>
        <v>23.380000000000003</v>
      </c>
      <c r="E285" s="9">
        <f>SUM(D$6:D285)/100</f>
        <v>50.075160000000011</v>
      </c>
      <c r="K285" s="1">
        <f>D285*F$286/C$286</f>
        <v>24.216811279826469</v>
      </c>
      <c r="L285" s="9">
        <f t="shared" si="19"/>
        <v>50.89595444685466</v>
      </c>
    </row>
    <row r="286" spans="1:12" x14ac:dyDescent="0.15">
      <c r="A286" s="2">
        <v>53</v>
      </c>
      <c r="B286" s="1">
        <v>281</v>
      </c>
      <c r="C286" s="1">
        <v>92.2</v>
      </c>
      <c r="D286" s="1">
        <f>C286-C285</f>
        <v>21.92</v>
      </c>
      <c r="E286" s="9">
        <f>SUM(D$6:D286)/100</f>
        <v>50.294360000000012</v>
      </c>
      <c r="F286" s="20">
        <v>95.5</v>
      </c>
      <c r="G286" s="13">
        <f>F286-C286</f>
        <v>3.2999999999999972</v>
      </c>
      <c r="H286" s="20">
        <f>SUM(G$8:G286)</f>
        <v>82.864000000000004</v>
      </c>
      <c r="K286" s="1">
        <f>D286*F$286/C$286</f>
        <v>22.704555314533625</v>
      </c>
      <c r="L286" s="9">
        <f t="shared" si="19"/>
        <v>51.12299999999999</v>
      </c>
    </row>
    <row r="287" spans="1:12" x14ac:dyDescent="0.15">
      <c r="A287" s="2">
        <v>54</v>
      </c>
      <c r="B287" s="1">
        <v>282</v>
      </c>
      <c r="C287" s="1">
        <v>22.577000000000002</v>
      </c>
      <c r="D287" s="19">
        <f>C287</f>
        <v>22.577000000000002</v>
      </c>
      <c r="E287" s="9">
        <f>SUM(D$6:D287)/100</f>
        <v>50.520130000000016</v>
      </c>
      <c r="K287" s="1">
        <f>D287*F$290/C$290</f>
        <v>23.301949541284404</v>
      </c>
      <c r="L287" s="9">
        <f t="shared" si="19"/>
        <v>51.356019495412838</v>
      </c>
    </row>
    <row r="288" spans="1:12" x14ac:dyDescent="0.15">
      <c r="A288" s="2">
        <v>54</v>
      </c>
      <c r="B288" s="1">
        <v>283</v>
      </c>
      <c r="C288" s="1">
        <v>45.736999999999995</v>
      </c>
      <c r="D288" s="1">
        <f>C288-C287</f>
        <v>23.159999999999993</v>
      </c>
      <c r="E288" s="9">
        <f>SUM(D$6:D288)/100</f>
        <v>50.751730000000016</v>
      </c>
      <c r="K288" s="1">
        <f>D288*F$290/C$290</f>
        <v>23.903669724770634</v>
      </c>
      <c r="L288" s="9">
        <f t="shared" si="19"/>
        <v>51.595056192660543</v>
      </c>
    </row>
    <row r="289" spans="1:12" x14ac:dyDescent="0.15">
      <c r="A289" s="2">
        <v>54</v>
      </c>
      <c r="B289" s="1">
        <v>284</v>
      </c>
      <c r="C289" s="1">
        <v>68.37700000000001</v>
      </c>
      <c r="D289" s="1">
        <f>C289-C288</f>
        <v>22.640000000000015</v>
      </c>
      <c r="E289" s="9">
        <f>SUM(D$6:D289)/100</f>
        <v>50.978130000000021</v>
      </c>
      <c r="K289" s="1">
        <f>D289*F$290/C$290</f>
        <v>23.366972477064234</v>
      </c>
      <c r="L289" s="9">
        <f t="shared" si="19"/>
        <v>51.828725917431186</v>
      </c>
    </row>
    <row r="290" spans="1:12" x14ac:dyDescent="0.15">
      <c r="A290" s="2">
        <v>54</v>
      </c>
      <c r="B290" s="1">
        <v>285</v>
      </c>
      <c r="C290" s="1">
        <v>87.2</v>
      </c>
      <c r="D290" s="1">
        <f>C290-C289</f>
        <v>18.822999999999993</v>
      </c>
      <c r="E290" s="9">
        <f>SUM(D$6:D290)/100</f>
        <v>51.166360000000026</v>
      </c>
      <c r="F290" s="20">
        <v>90</v>
      </c>
      <c r="G290" s="13">
        <f>F290-C290</f>
        <v>2.7999999999999972</v>
      </c>
      <c r="H290" s="20">
        <f>SUM(G$8:G290)</f>
        <v>85.664000000000001</v>
      </c>
      <c r="I290" s="1" t="s">
        <v>99</v>
      </c>
      <c r="K290" s="1">
        <f>D290*F$290/C$290</f>
        <v>19.427408256880728</v>
      </c>
      <c r="L290" s="9">
        <f t="shared" si="19"/>
        <v>52.022999999999996</v>
      </c>
    </row>
    <row r="291" spans="1:12" x14ac:dyDescent="0.15">
      <c r="A291" s="2">
        <v>55</v>
      </c>
      <c r="B291" s="1">
        <v>286</v>
      </c>
      <c r="C291" s="1">
        <v>25.266999999999999</v>
      </c>
      <c r="D291" s="19">
        <f>C291</f>
        <v>25.266999999999999</v>
      </c>
      <c r="E291" s="9">
        <f>SUM(D$6:D291)/100</f>
        <v>51.419030000000021</v>
      </c>
      <c r="I291" s="1" t="s">
        <v>98</v>
      </c>
      <c r="K291" s="1">
        <f>D291*F$295/C$295</f>
        <v>26.267673267326732</v>
      </c>
      <c r="L291" s="9">
        <f t="shared" si="19"/>
        <v>52.285676732673267</v>
      </c>
    </row>
    <row r="292" spans="1:12" x14ac:dyDescent="0.15">
      <c r="A292" s="2">
        <v>55</v>
      </c>
      <c r="B292" s="1">
        <v>287</v>
      </c>
      <c r="C292" s="1">
        <v>47.936999999999998</v>
      </c>
      <c r="D292" s="1">
        <f>C292-C291</f>
        <v>22.669999999999998</v>
      </c>
      <c r="E292" s="9">
        <f>SUM(D$6:D292)/100</f>
        <v>51.645730000000022</v>
      </c>
      <c r="K292" s="1">
        <f>D292*F$295/C$295</f>
        <v>23.567821782178218</v>
      </c>
      <c r="L292" s="9">
        <f t="shared" si="19"/>
        <v>52.521354950495045</v>
      </c>
    </row>
    <row r="293" spans="1:12" x14ac:dyDescent="0.15">
      <c r="A293" s="2">
        <v>55</v>
      </c>
      <c r="B293" s="1">
        <v>288</v>
      </c>
      <c r="C293" s="1">
        <v>70.666999999999987</v>
      </c>
      <c r="D293" s="1">
        <f>C293-C292</f>
        <v>22.72999999999999</v>
      </c>
      <c r="E293" s="9">
        <f>SUM(D$6:D293)/100</f>
        <v>51.873030000000014</v>
      </c>
      <c r="K293" s="1">
        <f>D293*F$295/C$295</f>
        <v>23.630198019801966</v>
      </c>
      <c r="L293" s="9">
        <f t="shared" si="19"/>
        <v>52.757656930693066</v>
      </c>
    </row>
    <row r="294" spans="1:12" x14ac:dyDescent="0.15">
      <c r="A294" s="2">
        <v>55</v>
      </c>
      <c r="B294" s="1">
        <v>289</v>
      </c>
      <c r="C294" s="1">
        <v>93.566999999999993</v>
      </c>
      <c r="D294" s="1">
        <f>C294-C293</f>
        <v>22.900000000000006</v>
      </c>
      <c r="E294" s="9">
        <f>SUM(D$6:D294)/100</f>
        <v>52.102030000000013</v>
      </c>
      <c r="K294" s="1">
        <f>D294*F$295/C$295</f>
        <v>23.806930693069312</v>
      </c>
      <c r="L294" s="9">
        <f t="shared" si="19"/>
        <v>52.995726237623757</v>
      </c>
    </row>
    <row r="295" spans="1:12" x14ac:dyDescent="0.15">
      <c r="A295" s="2">
        <v>55</v>
      </c>
      <c r="B295" s="1">
        <v>290</v>
      </c>
      <c r="C295" s="1">
        <v>101</v>
      </c>
      <c r="D295" s="1">
        <f>C295-C294</f>
        <v>7.4330000000000069</v>
      </c>
      <c r="E295" s="9">
        <f>SUM(D$6:D295)/100</f>
        <v>52.176360000000017</v>
      </c>
      <c r="F295" s="20">
        <v>105</v>
      </c>
      <c r="G295" s="13">
        <f>F295-C295</f>
        <v>4</v>
      </c>
      <c r="H295" s="20">
        <f>SUM(G$8:G295)</f>
        <v>89.664000000000001</v>
      </c>
      <c r="K295" s="1">
        <f>D295*F$295/C$295</f>
        <v>7.7273762376237691</v>
      </c>
      <c r="L295" s="9">
        <f t="shared" si="19"/>
        <v>53.072999999999993</v>
      </c>
    </row>
    <row r="296" spans="1:12" x14ac:dyDescent="0.15">
      <c r="A296" s="2">
        <v>56</v>
      </c>
      <c r="B296" s="1">
        <v>291</v>
      </c>
      <c r="C296" s="1">
        <v>23.236999999999998</v>
      </c>
      <c r="D296" s="19">
        <f>C296</f>
        <v>23.236999999999998</v>
      </c>
      <c r="E296" s="9">
        <f>SUM(D$6:D296)/100</f>
        <v>52.408730000000013</v>
      </c>
      <c r="K296" s="1">
        <f>D296*F$299/C$299</f>
        <v>23.70590807174888</v>
      </c>
      <c r="L296" s="9">
        <f t="shared" si="19"/>
        <v>53.31005908071748</v>
      </c>
    </row>
    <row r="297" spans="1:12" x14ac:dyDescent="0.15">
      <c r="A297" s="2">
        <v>56</v>
      </c>
      <c r="B297" s="1">
        <v>292</v>
      </c>
      <c r="C297" s="1">
        <v>46.347000000000001</v>
      </c>
      <c r="D297" s="1">
        <f>C297-C296</f>
        <v>23.110000000000003</v>
      </c>
      <c r="E297" s="9">
        <f>SUM(D$6:D297)/100</f>
        <v>52.639830000000011</v>
      </c>
      <c r="K297" s="1">
        <f>D297*F$299/C$299</f>
        <v>23.576345291479821</v>
      </c>
      <c r="L297" s="9">
        <f t="shared" si="19"/>
        <v>53.545822533632283</v>
      </c>
    </row>
    <row r="298" spans="1:12" x14ac:dyDescent="0.15">
      <c r="A298" s="2">
        <v>56</v>
      </c>
      <c r="B298" s="1">
        <v>293</v>
      </c>
      <c r="C298" s="1">
        <v>69.016999999999996</v>
      </c>
      <c r="D298" s="1">
        <f>C298-C297</f>
        <v>22.669999999999995</v>
      </c>
      <c r="E298" s="9">
        <f>SUM(D$6:D298)/100</f>
        <v>52.866530000000012</v>
      </c>
      <c r="K298" s="1">
        <f>D298*F$299/C$299</f>
        <v>23.127466367712998</v>
      </c>
      <c r="L298" s="9">
        <f t="shared" si="19"/>
        <v>53.777097197309416</v>
      </c>
    </row>
    <row r="299" spans="1:12" x14ac:dyDescent="0.15">
      <c r="A299" s="2">
        <v>56</v>
      </c>
      <c r="B299" s="1">
        <v>294</v>
      </c>
      <c r="C299" s="1">
        <v>89.2</v>
      </c>
      <c r="D299" s="1">
        <f>C299-C298</f>
        <v>20.183000000000007</v>
      </c>
      <c r="E299" s="9">
        <f>SUM(D$6:D299)/100</f>
        <v>53.068360000000013</v>
      </c>
      <c r="F299" s="20">
        <v>91</v>
      </c>
      <c r="G299" s="13">
        <f>F299-C299</f>
        <v>1.7999999999999972</v>
      </c>
      <c r="H299" s="20">
        <f>SUM(G$8:G299)</f>
        <v>91.463999999999999</v>
      </c>
      <c r="K299" s="1">
        <f>D299*F$299/C$299</f>
        <v>20.590280269058304</v>
      </c>
      <c r="L299" s="9">
        <f t="shared" si="19"/>
        <v>53.98299999999999</v>
      </c>
    </row>
    <row r="300" spans="1:12" x14ac:dyDescent="0.15">
      <c r="A300" s="2">
        <v>57</v>
      </c>
      <c r="B300" s="1">
        <v>295</v>
      </c>
      <c r="C300" s="1">
        <v>22.452000000000002</v>
      </c>
      <c r="D300" s="19">
        <f>C300</f>
        <v>22.452000000000002</v>
      </c>
      <c r="E300" s="9">
        <f>SUM(D$6:D300)/100</f>
        <v>53.292880000000011</v>
      </c>
      <c r="K300" s="1">
        <f>D300*F$304/C$304</f>
        <v>22.517585199610515</v>
      </c>
      <c r="L300" s="9">
        <f t="shared" si="19"/>
        <v>54.208175851996103</v>
      </c>
    </row>
    <row r="301" spans="1:12" x14ac:dyDescent="0.15">
      <c r="A301" s="2">
        <v>57</v>
      </c>
      <c r="B301" s="1">
        <v>296</v>
      </c>
      <c r="C301" s="1">
        <v>45.181999999999995</v>
      </c>
      <c r="D301" s="1">
        <f>C301-C300</f>
        <v>22.729999999999993</v>
      </c>
      <c r="E301" s="9">
        <f>SUM(D$6:D301)/100</f>
        <v>53.520180000000011</v>
      </c>
      <c r="K301" s="1">
        <f>D301*F$304/C$304</f>
        <v>22.796397273612456</v>
      </c>
      <c r="L301" s="9">
        <f t="shared" si="19"/>
        <v>54.43613982473223</v>
      </c>
    </row>
    <row r="302" spans="1:12" x14ac:dyDescent="0.15">
      <c r="A302" s="2">
        <v>57</v>
      </c>
      <c r="B302" s="1">
        <v>297</v>
      </c>
      <c r="C302" s="1">
        <v>67.89200000000001</v>
      </c>
      <c r="D302" s="1">
        <f>C302-C301</f>
        <v>22.710000000000015</v>
      </c>
      <c r="E302" s="9">
        <f>SUM(D$6:D302)/100</f>
        <v>53.747280000000011</v>
      </c>
      <c r="K302" s="1">
        <f>D302*F$304/C$304</f>
        <v>22.776338851022409</v>
      </c>
      <c r="L302" s="9">
        <f t="shared" si="19"/>
        <v>54.663903213242449</v>
      </c>
    </row>
    <row r="303" spans="1:12" x14ac:dyDescent="0.15">
      <c r="A303" s="2">
        <v>57</v>
      </c>
      <c r="B303" s="1">
        <v>298</v>
      </c>
      <c r="C303" s="1">
        <v>90.582000000000008</v>
      </c>
      <c r="D303" s="1">
        <f>C303-C302</f>
        <v>22.689999999999998</v>
      </c>
      <c r="E303" s="9">
        <f>SUM(D$6:D303)/100</f>
        <v>53.974180000000004</v>
      </c>
      <c r="K303" s="1">
        <f>D303*F$304/C$304</f>
        <v>22.756280428432323</v>
      </c>
      <c r="L303" s="9">
        <f t="shared" si="19"/>
        <v>54.891466017526774</v>
      </c>
    </row>
    <row r="304" spans="1:12" x14ac:dyDescent="0.15">
      <c r="A304" s="2">
        <v>57</v>
      </c>
      <c r="B304" s="1">
        <v>299</v>
      </c>
      <c r="C304" s="1">
        <v>102.7</v>
      </c>
      <c r="D304" s="1">
        <f>C304-C303</f>
        <v>12.117999999999995</v>
      </c>
      <c r="E304" s="9">
        <f>SUM(D$6:D304)/100</f>
        <v>54.095360000000007</v>
      </c>
      <c r="F304" s="20">
        <v>103</v>
      </c>
      <c r="G304" s="13">
        <f>F304-C304</f>
        <v>0.29999999999999716</v>
      </c>
      <c r="H304" s="20">
        <f>SUM(G$8:G304)</f>
        <v>91.763999999999996</v>
      </c>
      <c r="K304" s="1">
        <f>D304*F$304/C$304</f>
        <v>12.153398247322293</v>
      </c>
      <c r="L304" s="9">
        <f t="shared" si="19"/>
        <v>55.012999999999991</v>
      </c>
    </row>
    <row r="305" spans="1:12" x14ac:dyDescent="0.15">
      <c r="A305" s="2">
        <v>58</v>
      </c>
      <c r="B305" s="1">
        <v>300</v>
      </c>
      <c r="C305" s="1">
        <v>21.256999999999998</v>
      </c>
      <c r="D305" s="19">
        <f>C305</f>
        <v>21.256999999999998</v>
      </c>
      <c r="E305" s="9">
        <f>SUM(D$6:D305)/100</f>
        <v>54.307930000000006</v>
      </c>
      <c r="K305" s="1">
        <f>D305*F$308/C$308</f>
        <v>21.229213071895423</v>
      </c>
      <c r="L305" s="9">
        <f t="shared" si="19"/>
        <v>55.225292130718941</v>
      </c>
    </row>
    <row r="306" spans="1:12" x14ac:dyDescent="0.15">
      <c r="A306" s="2">
        <v>58</v>
      </c>
      <c r="B306" s="1">
        <v>301</v>
      </c>
      <c r="C306" s="1">
        <v>45.677</v>
      </c>
      <c r="D306" s="1">
        <f>C306-C305</f>
        <v>24.42</v>
      </c>
      <c r="E306" s="9">
        <f>SUM(D$6:D306)/100</f>
        <v>54.552130000000005</v>
      </c>
      <c r="K306" s="1">
        <f>D306*F$308/C$308</f>
        <v>24.388078431372552</v>
      </c>
      <c r="L306" s="9">
        <f t="shared" si="19"/>
        <v>55.469172915032665</v>
      </c>
    </row>
    <row r="307" spans="1:12" x14ac:dyDescent="0.15">
      <c r="A307" s="2">
        <v>58</v>
      </c>
      <c r="B307" s="1">
        <v>302</v>
      </c>
      <c r="C307" s="1">
        <v>68.667000000000002</v>
      </c>
      <c r="D307" s="1">
        <f>C307-C306</f>
        <v>22.990000000000002</v>
      </c>
      <c r="E307" s="9">
        <f>SUM(D$6:D307)/100</f>
        <v>54.782030000000006</v>
      </c>
      <c r="K307" s="1">
        <f>D307*F$308/C$308</f>
        <v>22.959947712418305</v>
      </c>
      <c r="L307" s="9">
        <f t="shared" si="19"/>
        <v>55.698772392156854</v>
      </c>
    </row>
    <row r="308" spans="1:12" x14ac:dyDescent="0.15">
      <c r="A308" s="2">
        <v>58</v>
      </c>
      <c r="B308" s="1">
        <v>303</v>
      </c>
      <c r="C308" s="1">
        <v>76.5</v>
      </c>
      <c r="D308" s="1">
        <f>C308-C307</f>
        <v>7.8329999999999984</v>
      </c>
      <c r="E308" s="9">
        <f>SUM(D$6:D308)/100</f>
        <v>54.86036</v>
      </c>
      <c r="F308" s="20">
        <v>76.400000000000006</v>
      </c>
      <c r="G308" s="13">
        <f>F308-C308</f>
        <v>-9.9999999999994316E-2</v>
      </c>
      <c r="H308" s="20">
        <f>SUM(G$8:G308)</f>
        <v>91.664000000000001</v>
      </c>
      <c r="I308" s="1" t="s">
        <v>97</v>
      </c>
      <c r="K308" s="1">
        <f>D308*F$308/C$308</f>
        <v>7.8227607843137239</v>
      </c>
      <c r="L308" s="9">
        <f t="shared" si="19"/>
        <v>55.776999999999987</v>
      </c>
    </row>
    <row r="309" spans="1:12" x14ac:dyDescent="0.15">
      <c r="A309" s="2">
        <v>59</v>
      </c>
      <c r="B309" s="1" t="s">
        <v>96</v>
      </c>
      <c r="C309" s="1">
        <v>16.294</v>
      </c>
      <c r="D309" s="19">
        <f>C309</f>
        <v>16.294</v>
      </c>
      <c r="E309" s="9">
        <f>SUM(D$6:D309)/100</f>
        <v>55.023299999999999</v>
      </c>
      <c r="I309" s="1" t="s">
        <v>95</v>
      </c>
      <c r="K309" s="1">
        <f>D309*F$313/C$313</f>
        <v>16.581640706126688</v>
      </c>
      <c r="L309" s="9">
        <f t="shared" si="19"/>
        <v>55.942816407061258</v>
      </c>
    </row>
    <row r="310" spans="1:12" x14ac:dyDescent="0.15">
      <c r="A310" s="2">
        <v>59</v>
      </c>
      <c r="B310" s="1">
        <v>304</v>
      </c>
      <c r="C310" s="1">
        <v>38.884</v>
      </c>
      <c r="D310" s="1">
        <f>C310-C309</f>
        <v>22.59</v>
      </c>
      <c r="E310" s="9">
        <f>SUM(D$6:D310)/100</f>
        <v>55.249200000000002</v>
      </c>
      <c r="K310" s="1">
        <f>D310*F$313/C$313</f>
        <v>22.988785046728974</v>
      </c>
      <c r="L310" s="9">
        <f t="shared" si="19"/>
        <v>56.172704257528551</v>
      </c>
    </row>
    <row r="311" spans="1:12" x14ac:dyDescent="0.15">
      <c r="A311" s="2">
        <v>59</v>
      </c>
      <c r="B311" s="1">
        <v>305</v>
      </c>
      <c r="C311" s="1">
        <v>60.914000000000001</v>
      </c>
      <c r="D311" s="1">
        <f>C311-C310</f>
        <v>22.03</v>
      </c>
      <c r="E311" s="9">
        <f>SUM(D$6:D311)/100</f>
        <v>55.469499999999996</v>
      </c>
      <c r="K311" s="1">
        <f>D311*F$313/C$313</f>
        <v>22.418899273104881</v>
      </c>
      <c r="L311" s="9">
        <f t="shared" si="19"/>
        <v>56.396893250259602</v>
      </c>
    </row>
    <row r="312" spans="1:12" x14ac:dyDescent="0.15">
      <c r="A312" s="2">
        <v>59</v>
      </c>
      <c r="B312" s="1">
        <v>306</v>
      </c>
      <c r="C312" s="1">
        <v>83.134</v>
      </c>
      <c r="D312" s="1">
        <f>C312-C311</f>
        <v>22.22</v>
      </c>
      <c r="E312" s="9">
        <f>SUM(D$6:D312)/100</f>
        <v>55.691699999999997</v>
      </c>
      <c r="K312" s="1">
        <f>D312*F$313/C$313</f>
        <v>22.612253374870196</v>
      </c>
      <c r="L312" s="9">
        <f t="shared" si="19"/>
        <v>56.623015784008302</v>
      </c>
    </row>
    <row r="313" spans="1:12" x14ac:dyDescent="0.15">
      <c r="A313" s="2">
        <v>59</v>
      </c>
      <c r="B313" s="1">
        <v>307</v>
      </c>
      <c r="C313" s="1">
        <v>96.3</v>
      </c>
      <c r="D313" s="1">
        <f>C313-C312</f>
        <v>13.165999999999997</v>
      </c>
      <c r="E313" s="9">
        <f>SUM(D$6:D313)/100</f>
        <v>55.823360000000001</v>
      </c>
      <c r="F313" s="20">
        <v>98</v>
      </c>
      <c r="G313" s="13">
        <f>F313-C313</f>
        <v>1.7000000000000028</v>
      </c>
      <c r="H313" s="20">
        <f>SUM(G$8:G313)</f>
        <v>93.364000000000004</v>
      </c>
      <c r="K313" s="1">
        <f>D313*F$313/C$313</f>
        <v>13.398421599169259</v>
      </c>
      <c r="L313" s="9">
        <f t="shared" si="19"/>
        <v>56.756999999999998</v>
      </c>
    </row>
    <row r="314" spans="1:12" x14ac:dyDescent="0.15">
      <c r="A314" s="2">
        <v>60</v>
      </c>
      <c r="B314" s="1">
        <v>308</v>
      </c>
      <c r="C314" s="1">
        <v>22.58</v>
      </c>
      <c r="D314" s="19">
        <f>C314</f>
        <v>22.58</v>
      </c>
      <c r="E314" s="9">
        <f>SUM(D$6:D314)/100</f>
        <v>56.049160000000001</v>
      </c>
      <c r="K314" s="1">
        <f>D314*F$317/C$317</f>
        <v>22.78296629213483</v>
      </c>
      <c r="L314" s="9">
        <f t="shared" si="19"/>
        <v>56.984829662921349</v>
      </c>
    </row>
    <row r="315" spans="1:12" x14ac:dyDescent="0.15">
      <c r="A315" s="2">
        <v>60</v>
      </c>
      <c r="B315" s="1">
        <v>309</v>
      </c>
      <c r="C315" s="1">
        <v>45</v>
      </c>
      <c r="D315" s="1">
        <f>C315-C314</f>
        <v>22.42</v>
      </c>
      <c r="E315" s="9">
        <f>SUM(D$6:D315)/100</f>
        <v>56.273360000000004</v>
      </c>
      <c r="K315" s="1">
        <f>D315*F$317/C$317</f>
        <v>22.62152808988764</v>
      </c>
      <c r="L315" s="9">
        <f t="shared" si="19"/>
        <v>57.211044943820227</v>
      </c>
    </row>
    <row r="316" spans="1:12" x14ac:dyDescent="0.15">
      <c r="A316" s="2">
        <v>60</v>
      </c>
      <c r="B316" s="1">
        <v>310</v>
      </c>
      <c r="C316" s="1">
        <v>67.099999999999994</v>
      </c>
      <c r="D316" s="1">
        <f>C316-C315</f>
        <v>22.099999999999994</v>
      </c>
      <c r="E316" s="9">
        <f>SUM(D$6:D316)/100</f>
        <v>56.494360000000007</v>
      </c>
      <c r="K316" s="1">
        <f>D316*F$317/C$317</f>
        <v>22.298651685393253</v>
      </c>
      <c r="L316" s="9">
        <f t="shared" si="19"/>
        <v>57.434031460674163</v>
      </c>
    </row>
    <row r="317" spans="1:12" x14ac:dyDescent="0.15">
      <c r="A317" s="2">
        <v>60</v>
      </c>
      <c r="B317" s="1">
        <v>311</v>
      </c>
      <c r="C317" s="1">
        <v>89</v>
      </c>
      <c r="D317" s="1">
        <f>C317-C316</f>
        <v>21.900000000000006</v>
      </c>
      <c r="E317" s="9">
        <f>SUM(D$6:D317)/100</f>
        <v>56.713360000000002</v>
      </c>
      <c r="F317" s="20">
        <v>89.8</v>
      </c>
      <c r="G317" s="13">
        <f>F317-C317</f>
        <v>0.79999999999999716</v>
      </c>
      <c r="H317" s="20">
        <f>SUM(G$8:G317)</f>
        <v>94.164000000000001</v>
      </c>
      <c r="K317" s="1">
        <f>D317*F$317/C$317</f>
        <v>22.096853932584274</v>
      </c>
      <c r="L317" s="9">
        <f t="shared" si="19"/>
        <v>57.655000000000001</v>
      </c>
    </row>
    <row r="318" spans="1:12" x14ac:dyDescent="0.15">
      <c r="A318" s="2">
        <v>61</v>
      </c>
      <c r="B318" s="1">
        <v>312</v>
      </c>
      <c r="C318" s="1">
        <v>22.21</v>
      </c>
      <c r="D318" s="19">
        <f>C318</f>
        <v>22.21</v>
      </c>
      <c r="E318" s="9">
        <f>SUM(D$6:D318)/100</f>
        <v>56.935460000000006</v>
      </c>
      <c r="K318" s="1">
        <f>D318*F$322/C$322</f>
        <v>22.302445369406868</v>
      </c>
      <c r="L318" s="9">
        <f t="shared" si="19"/>
        <v>57.878024453694067</v>
      </c>
    </row>
    <row r="319" spans="1:12" x14ac:dyDescent="0.15">
      <c r="A319" s="2">
        <v>61</v>
      </c>
      <c r="B319" s="1">
        <v>313</v>
      </c>
      <c r="C319" s="1">
        <v>44.18</v>
      </c>
      <c r="D319" s="1">
        <f>C319-C318</f>
        <v>21.97</v>
      </c>
      <c r="E319" s="9">
        <f>SUM(D$6:D319)/100</f>
        <v>57.155160000000002</v>
      </c>
      <c r="K319" s="1">
        <f>D319*F$322/C$322</f>
        <v>22.061446409989596</v>
      </c>
      <c r="L319" s="9">
        <f t="shared" si="19"/>
        <v>58.09863891779397</v>
      </c>
    </row>
    <row r="320" spans="1:12" x14ac:dyDescent="0.15">
      <c r="A320" s="2">
        <v>61</v>
      </c>
      <c r="B320" s="1">
        <v>314</v>
      </c>
      <c r="C320" s="1">
        <v>66.489999999999995</v>
      </c>
      <c r="D320" s="1">
        <f>C320-C319</f>
        <v>22.309999999999995</v>
      </c>
      <c r="E320" s="9">
        <f>SUM(D$6:D320)/100</f>
        <v>57.378260000000012</v>
      </c>
      <c r="K320" s="1">
        <f>D320*F$322/C$322</f>
        <v>22.402861602497396</v>
      </c>
      <c r="L320" s="9">
        <f t="shared" si="19"/>
        <v>58.322667533818937</v>
      </c>
    </row>
    <row r="321" spans="1:12" x14ac:dyDescent="0.15">
      <c r="A321" s="2">
        <v>61</v>
      </c>
      <c r="B321" s="1">
        <v>315</v>
      </c>
      <c r="C321" s="1">
        <v>88.89</v>
      </c>
      <c r="D321" s="1">
        <f>C321-C320</f>
        <v>22.400000000000006</v>
      </c>
      <c r="E321" s="9">
        <f>SUM(D$6:D321)/100</f>
        <v>57.602260000000008</v>
      </c>
      <c r="K321" s="1">
        <f>D321*F$322/C$322</f>
        <v>22.49323621227888</v>
      </c>
      <c r="L321" s="9">
        <f t="shared" si="19"/>
        <v>58.54759989594173</v>
      </c>
    </row>
    <row r="322" spans="1:12" x14ac:dyDescent="0.15">
      <c r="A322" s="2">
        <v>61</v>
      </c>
      <c r="B322" s="1">
        <v>316</v>
      </c>
      <c r="C322" s="1">
        <v>96.1</v>
      </c>
      <c r="D322" s="1">
        <f>C322-C321</f>
        <v>7.2099999999999937</v>
      </c>
      <c r="E322" s="9">
        <f>SUM(D$6:D322)/100</f>
        <v>57.674360000000007</v>
      </c>
      <c r="F322" s="20">
        <v>96.5</v>
      </c>
      <c r="G322" s="13">
        <f>F322-C322</f>
        <v>0.40000000000000568</v>
      </c>
      <c r="H322" s="20">
        <f>SUM(G$8:G322)</f>
        <v>94.564000000000007</v>
      </c>
      <c r="K322" s="1">
        <f>D322*F$322/C$322</f>
        <v>7.2400104058272579</v>
      </c>
      <c r="L322" s="9">
        <f t="shared" si="19"/>
        <v>58.62</v>
      </c>
    </row>
    <row r="323" spans="1:12" x14ac:dyDescent="0.15">
      <c r="A323" s="2">
        <v>62</v>
      </c>
      <c r="B323" s="1">
        <v>317</v>
      </c>
      <c r="C323" s="1">
        <v>21.867000000000001</v>
      </c>
      <c r="D323" s="19">
        <f>C323</f>
        <v>21.867000000000001</v>
      </c>
      <c r="E323" s="9">
        <f>SUM(D$6:D323)/100</f>
        <v>57.89303000000001</v>
      </c>
      <c r="K323" s="1">
        <f>D323*F$326/C$326</f>
        <v>22.456482670089859</v>
      </c>
      <c r="L323" s="9">
        <f t="shared" si="19"/>
        <v>58.844564826700896</v>
      </c>
    </row>
    <row r="324" spans="1:12" x14ac:dyDescent="0.15">
      <c r="A324" s="2">
        <v>62</v>
      </c>
      <c r="B324" s="1">
        <v>318</v>
      </c>
      <c r="C324" s="1">
        <v>44.417000000000002</v>
      </c>
      <c r="D324" s="1">
        <f>C324-C323</f>
        <v>22.55</v>
      </c>
      <c r="E324" s="9">
        <f>SUM(D$6:D324)/100</f>
        <v>58.118530000000007</v>
      </c>
      <c r="K324" s="1">
        <f>D324*F$326/C$326</f>
        <v>23.157894736842103</v>
      </c>
      <c r="L324" s="9">
        <f t="shared" si="19"/>
        <v>59.076143774069322</v>
      </c>
    </row>
    <row r="325" spans="1:12" x14ac:dyDescent="0.15">
      <c r="A325" s="2">
        <v>62</v>
      </c>
      <c r="B325" s="1">
        <v>319</v>
      </c>
      <c r="C325" s="1">
        <v>65.957000000000008</v>
      </c>
      <c r="D325" s="1">
        <f>C325-C324</f>
        <v>21.540000000000006</v>
      </c>
      <c r="E325" s="9">
        <f>SUM(D$6:D325)/100</f>
        <v>58.333930000000009</v>
      </c>
      <c r="K325" s="1">
        <f>D325*F$326/C$326</f>
        <v>22.120667522464704</v>
      </c>
      <c r="L325" s="9">
        <f t="shared" si="19"/>
        <v>59.297350449293972</v>
      </c>
    </row>
    <row r="326" spans="1:12" x14ac:dyDescent="0.15">
      <c r="A326" s="2">
        <v>62</v>
      </c>
      <c r="B326" s="1">
        <v>320</v>
      </c>
      <c r="C326" s="1">
        <v>77.900000000000006</v>
      </c>
      <c r="D326" s="1">
        <f>C326-C325</f>
        <v>11.942999999999998</v>
      </c>
      <c r="E326" s="9">
        <f>SUM(D$6:D326)/100</f>
        <v>58.453360000000011</v>
      </c>
      <c r="F326" s="20">
        <v>80</v>
      </c>
      <c r="G326" s="13">
        <f>F326-C326</f>
        <v>2.0999999999999943</v>
      </c>
      <c r="H326" s="20">
        <f>SUM(G$8:G326)</f>
        <v>96.664000000000001</v>
      </c>
      <c r="K326" s="1">
        <f>D326*F$326/C$326</f>
        <v>12.264955070603335</v>
      </c>
      <c r="L326" s="9">
        <f t="shared" ref="L326:L389" si="20">(L325*100+K326)/100</f>
        <v>59.420000000000009</v>
      </c>
    </row>
    <row r="327" spans="1:12" x14ac:dyDescent="0.15">
      <c r="A327" s="2">
        <v>63</v>
      </c>
      <c r="B327" s="1">
        <v>321</v>
      </c>
      <c r="C327" s="1">
        <v>22.637</v>
      </c>
      <c r="D327" s="19">
        <f>C327</f>
        <v>22.637</v>
      </c>
      <c r="E327" s="9">
        <f>SUM(D$6:D327)/100</f>
        <v>58.679730000000006</v>
      </c>
      <c r="K327" s="1">
        <f>D327*F$330/C$330</f>
        <v>22.913982202447162</v>
      </c>
      <c r="L327" s="9">
        <f t="shared" si="20"/>
        <v>59.64913982202448</v>
      </c>
    </row>
    <row r="328" spans="1:12" x14ac:dyDescent="0.15">
      <c r="A328" s="2">
        <v>63</v>
      </c>
      <c r="B328" s="1">
        <v>322</v>
      </c>
      <c r="C328" s="1">
        <v>45.026999999999994</v>
      </c>
      <c r="D328" s="1">
        <f>C328-C327</f>
        <v>22.389999999999993</v>
      </c>
      <c r="E328" s="9">
        <f>SUM(D$6:D328)/100</f>
        <v>58.903630000000014</v>
      </c>
      <c r="K328" s="1">
        <f>D328*F$330/C$330</f>
        <v>22.663959955506108</v>
      </c>
      <c r="L328" s="9">
        <f t="shared" si="20"/>
        <v>59.875779421579544</v>
      </c>
    </row>
    <row r="329" spans="1:12" x14ac:dyDescent="0.15">
      <c r="A329" s="2">
        <v>63</v>
      </c>
      <c r="B329" s="1">
        <v>323</v>
      </c>
      <c r="C329" s="1">
        <v>67.397000000000006</v>
      </c>
      <c r="D329" s="1">
        <f>C329-C328</f>
        <v>22.370000000000012</v>
      </c>
      <c r="E329" s="9">
        <f>SUM(D$6:D329)/100</f>
        <v>59.127330000000008</v>
      </c>
      <c r="K329" s="1">
        <f>D329*F$330/C$330</f>
        <v>22.643715239154627</v>
      </c>
      <c r="L329" s="9">
        <f t="shared" si="20"/>
        <v>60.102216573971091</v>
      </c>
    </row>
    <row r="330" spans="1:12" x14ac:dyDescent="0.15">
      <c r="A330" s="2">
        <v>63</v>
      </c>
      <c r="B330" s="1">
        <v>324</v>
      </c>
      <c r="C330" s="1">
        <v>89.9</v>
      </c>
      <c r="D330" s="1">
        <f>C330-C329</f>
        <v>22.503</v>
      </c>
      <c r="E330" s="9">
        <f>SUM(D$6:D330)/100</f>
        <v>59.352360000000004</v>
      </c>
      <c r="F330" s="20">
        <v>91</v>
      </c>
      <c r="G330" s="13">
        <f>F330-C330</f>
        <v>1.0999999999999943</v>
      </c>
      <c r="H330" s="20">
        <f>SUM(G$8:G330)</f>
        <v>97.763999999999996</v>
      </c>
      <c r="K330" s="1">
        <f>D330*F$330/C$330</f>
        <v>22.778342602892099</v>
      </c>
      <c r="L330" s="9">
        <f t="shared" si="20"/>
        <v>60.330000000000013</v>
      </c>
    </row>
    <row r="331" spans="1:12" x14ac:dyDescent="0.15">
      <c r="A331" s="2">
        <v>64</v>
      </c>
      <c r="B331" s="1">
        <v>325</v>
      </c>
      <c r="C331" s="1">
        <v>21.691000000000003</v>
      </c>
      <c r="D331" s="19">
        <f>C331</f>
        <v>21.691000000000003</v>
      </c>
      <c r="E331" s="9">
        <f>SUM(D$6:D331)/100</f>
        <v>59.569270000000003</v>
      </c>
      <c r="K331" s="1">
        <f>D331*F$334/C$334</f>
        <v>22.087182648401832</v>
      </c>
      <c r="L331" s="9">
        <f t="shared" si="20"/>
        <v>60.550871826484027</v>
      </c>
    </row>
    <row r="332" spans="1:12" x14ac:dyDescent="0.15">
      <c r="A332" s="2">
        <v>64</v>
      </c>
      <c r="B332" s="1">
        <v>326</v>
      </c>
      <c r="C332" s="1">
        <v>43.621000000000002</v>
      </c>
      <c r="D332" s="1">
        <f>C332-C331</f>
        <v>21.93</v>
      </c>
      <c r="E332" s="9">
        <f>SUM(D$6:D332)/100</f>
        <v>59.788570000000007</v>
      </c>
      <c r="K332" s="1">
        <f>D332*F$334/C$334</f>
        <v>22.330547945205481</v>
      </c>
      <c r="L332" s="9">
        <f t="shared" si="20"/>
        <v>60.774177305936085</v>
      </c>
    </row>
    <row r="333" spans="1:12" x14ac:dyDescent="0.15">
      <c r="A333" s="2">
        <v>64</v>
      </c>
      <c r="B333" s="1">
        <v>327</v>
      </c>
      <c r="C333" s="1">
        <v>66.080999999999989</v>
      </c>
      <c r="D333" s="1">
        <f>C333-C332</f>
        <v>22.459999999999987</v>
      </c>
      <c r="E333" s="9">
        <f>SUM(D$6:D333)/100</f>
        <v>60.013170000000009</v>
      </c>
      <c r="K333" s="1">
        <f>D333*F$334/C$334</f>
        <v>22.87022831050227</v>
      </c>
      <c r="L333" s="9">
        <f t="shared" si="20"/>
        <v>61.0028795890411</v>
      </c>
    </row>
    <row r="334" spans="1:12" x14ac:dyDescent="0.15">
      <c r="A334" s="2">
        <v>64</v>
      </c>
      <c r="B334" s="1">
        <v>328</v>
      </c>
      <c r="C334" s="1">
        <v>87.6</v>
      </c>
      <c r="D334" s="1">
        <f>C334-C333</f>
        <v>21.519000000000005</v>
      </c>
      <c r="E334" s="9">
        <f>SUM(D$6:D334)/100</f>
        <v>60.228360000000009</v>
      </c>
      <c r="F334" s="20">
        <v>89.2</v>
      </c>
      <c r="G334" s="13">
        <f>F334-C334</f>
        <v>1.6000000000000085</v>
      </c>
      <c r="H334" s="20">
        <f>SUM(G$8:G334)</f>
        <v>99.364000000000004</v>
      </c>
      <c r="K334" s="1">
        <f>D334*F$334/C$334</f>
        <v>21.912041095890419</v>
      </c>
      <c r="L334" s="9">
        <f t="shared" si="20"/>
        <v>61.222000000000008</v>
      </c>
    </row>
    <row r="335" spans="1:12" x14ac:dyDescent="0.15">
      <c r="A335" s="2">
        <v>65</v>
      </c>
      <c r="B335" s="1">
        <v>329</v>
      </c>
      <c r="C335" s="1">
        <v>22.908000000000001</v>
      </c>
      <c r="D335" s="19">
        <f>C335</f>
        <v>22.908000000000001</v>
      </c>
      <c r="E335" s="9">
        <f>SUM(D$6:D335)/100</f>
        <v>60.457440000000013</v>
      </c>
      <c r="K335" s="1">
        <f>D335*F$338/C$338</f>
        <v>23.033868131868136</v>
      </c>
      <c r="L335" s="9">
        <f t="shared" si="20"/>
        <v>61.452338681318686</v>
      </c>
    </row>
    <row r="336" spans="1:12" x14ac:dyDescent="0.15">
      <c r="A336" s="2">
        <v>65</v>
      </c>
      <c r="B336" s="1">
        <v>330</v>
      </c>
      <c r="C336" s="1">
        <v>45.367999999999995</v>
      </c>
      <c r="D336" s="1">
        <f>C336-C335</f>
        <v>22.459999999999994</v>
      </c>
      <c r="E336" s="9">
        <f>SUM(D$6:D336)/100</f>
        <v>60.682040000000015</v>
      </c>
      <c r="K336" s="1">
        <f>D336*F$338/C$338</f>
        <v>22.583406593406586</v>
      </c>
      <c r="L336" s="9">
        <f t="shared" si="20"/>
        <v>61.678172747252759</v>
      </c>
    </row>
    <row r="337" spans="1:12" x14ac:dyDescent="0.15">
      <c r="A337" s="2">
        <v>65</v>
      </c>
      <c r="B337" s="1">
        <v>331</v>
      </c>
      <c r="C337" s="1">
        <v>67.75800000000001</v>
      </c>
      <c r="D337" s="1">
        <f>C337-C336</f>
        <v>22.390000000000015</v>
      </c>
      <c r="E337" s="9">
        <f>SUM(D$6:D337)/100</f>
        <v>60.905940000000015</v>
      </c>
      <c r="K337" s="1">
        <f>D337*F$338/C$338</f>
        <v>22.513021978021992</v>
      </c>
      <c r="L337" s="9">
        <f t="shared" si="20"/>
        <v>61.903302967032978</v>
      </c>
    </row>
    <row r="338" spans="1:12" x14ac:dyDescent="0.15">
      <c r="A338" s="2">
        <v>65</v>
      </c>
      <c r="B338" s="1">
        <v>332</v>
      </c>
      <c r="C338" s="1">
        <v>91</v>
      </c>
      <c r="D338" s="1">
        <f>C338-C337</f>
        <v>23.24199999999999</v>
      </c>
      <c r="E338" s="9">
        <f>SUM(D$6:D338)/100</f>
        <v>61.13836000000002</v>
      </c>
      <c r="F338" s="20">
        <v>91.5</v>
      </c>
      <c r="G338" s="13">
        <f>F338-C338</f>
        <v>0.5</v>
      </c>
      <c r="H338" s="20">
        <f>SUM(G$8:G338)</f>
        <v>99.864000000000004</v>
      </c>
      <c r="K338" s="1">
        <f>D338*F$338/C$338</f>
        <v>23.369703296703285</v>
      </c>
      <c r="L338" s="9">
        <f t="shared" si="20"/>
        <v>62.137000000000008</v>
      </c>
    </row>
    <row r="339" spans="1:12" x14ac:dyDescent="0.15">
      <c r="A339" s="2">
        <v>66</v>
      </c>
      <c r="B339" s="1">
        <v>333</v>
      </c>
      <c r="C339" s="1">
        <v>21.937999999999999</v>
      </c>
      <c r="D339" s="19">
        <f>C339</f>
        <v>21.937999999999999</v>
      </c>
      <c r="E339" s="9">
        <f>SUM(D$6:D339)/100</f>
        <v>61.357740000000021</v>
      </c>
      <c r="K339" s="1">
        <f t="shared" ref="K339:K346" si="21">D339*F$346/C$346</f>
        <v>22.110635593220337</v>
      </c>
      <c r="L339" s="9">
        <f t="shared" si="20"/>
        <v>62.358106355932215</v>
      </c>
    </row>
    <row r="340" spans="1:12" x14ac:dyDescent="0.15">
      <c r="A340" s="2">
        <v>66</v>
      </c>
      <c r="B340" s="1">
        <v>334</v>
      </c>
      <c r="C340" s="1">
        <v>43.808</v>
      </c>
      <c r="D340" s="1">
        <f t="shared" ref="D340:D346" si="22">C340-C339</f>
        <v>21.87</v>
      </c>
      <c r="E340" s="9">
        <f>SUM(D$6:D340)/100</f>
        <v>61.576440000000019</v>
      </c>
      <c r="K340" s="1">
        <f t="shared" si="21"/>
        <v>22.042100484261503</v>
      </c>
      <c r="L340" s="9">
        <f t="shared" si="20"/>
        <v>62.578527360774835</v>
      </c>
    </row>
    <row r="341" spans="1:12" x14ac:dyDescent="0.15">
      <c r="A341" s="2">
        <v>66</v>
      </c>
      <c r="B341" s="1">
        <v>335</v>
      </c>
      <c r="C341" s="1">
        <v>66.338000000000008</v>
      </c>
      <c r="D341" s="1">
        <f t="shared" si="22"/>
        <v>22.530000000000008</v>
      </c>
      <c r="E341" s="9">
        <f>SUM(D$6:D341)/100</f>
        <v>61.801740000000017</v>
      </c>
      <c r="K341" s="1">
        <f t="shared" si="21"/>
        <v>22.707294188861994</v>
      </c>
      <c r="L341" s="9">
        <f t="shared" si="20"/>
        <v>62.80560030266345</v>
      </c>
    </row>
    <row r="342" spans="1:12" x14ac:dyDescent="0.15">
      <c r="A342" s="2">
        <v>66</v>
      </c>
      <c r="B342" s="1">
        <v>336</v>
      </c>
      <c r="C342" s="1">
        <v>88.9</v>
      </c>
      <c r="D342" s="1">
        <f t="shared" si="22"/>
        <v>22.561999999999998</v>
      </c>
      <c r="E342" s="9">
        <f>SUM(D$6:D342)/100</f>
        <v>62.027360000000016</v>
      </c>
      <c r="K342" s="1">
        <f t="shared" si="21"/>
        <v>22.739546004842612</v>
      </c>
      <c r="L342" s="9">
        <f t="shared" si="20"/>
        <v>63.032995762711877</v>
      </c>
    </row>
    <row r="343" spans="1:12" x14ac:dyDescent="0.15">
      <c r="A343" s="2">
        <v>67</v>
      </c>
      <c r="B343" s="1">
        <v>337</v>
      </c>
      <c r="C343" s="1">
        <v>110.962</v>
      </c>
      <c r="D343" s="1">
        <f t="shared" si="22"/>
        <v>22.061999999999998</v>
      </c>
      <c r="E343" s="9">
        <f>SUM(D$6:D343)/100</f>
        <v>62.247980000000013</v>
      </c>
      <c r="K343" s="1">
        <f t="shared" si="21"/>
        <v>22.235611380145276</v>
      </c>
      <c r="L343" s="9">
        <f t="shared" si="20"/>
        <v>63.25535187651333</v>
      </c>
    </row>
    <row r="344" spans="1:12" x14ac:dyDescent="0.15">
      <c r="A344" s="2">
        <v>67</v>
      </c>
      <c r="B344" s="1">
        <v>338</v>
      </c>
      <c r="C344" s="1">
        <v>132.852</v>
      </c>
      <c r="D344" s="1">
        <f t="shared" si="22"/>
        <v>21.89</v>
      </c>
      <c r="E344" s="9">
        <f>SUM(D$6:D344)/100</f>
        <v>62.466880000000018</v>
      </c>
      <c r="K344" s="1">
        <f t="shared" si="21"/>
        <v>22.062257869249397</v>
      </c>
      <c r="L344" s="9">
        <f t="shared" si="20"/>
        <v>63.475974455205822</v>
      </c>
    </row>
    <row r="345" spans="1:12" x14ac:dyDescent="0.15">
      <c r="A345" s="2">
        <v>67</v>
      </c>
      <c r="B345" s="1">
        <v>339</v>
      </c>
      <c r="C345" s="1">
        <v>154.482</v>
      </c>
      <c r="D345" s="1">
        <f t="shared" si="22"/>
        <v>21.629999999999995</v>
      </c>
      <c r="E345" s="9">
        <f>SUM(D$6:D345)/100</f>
        <v>62.683180000000021</v>
      </c>
      <c r="K345" s="1">
        <f t="shared" si="21"/>
        <v>21.800211864406776</v>
      </c>
      <c r="L345" s="9">
        <f t="shared" si="20"/>
        <v>63.693976573849895</v>
      </c>
    </row>
    <row r="346" spans="1:12" x14ac:dyDescent="0.15">
      <c r="A346" s="2">
        <v>67</v>
      </c>
      <c r="B346" s="1">
        <v>340</v>
      </c>
      <c r="C346" s="1">
        <v>165.2</v>
      </c>
      <c r="D346" s="1">
        <f t="shared" si="22"/>
        <v>10.717999999999989</v>
      </c>
      <c r="E346" s="9">
        <f>SUM(D$6:D346)/100</f>
        <v>62.790360000000021</v>
      </c>
      <c r="F346" s="20">
        <v>166.5</v>
      </c>
      <c r="G346" s="13">
        <f>F346-C346</f>
        <v>1.3000000000000114</v>
      </c>
      <c r="H346" s="20">
        <f>SUM(G$8:G346)</f>
        <v>101.16400000000002</v>
      </c>
      <c r="K346" s="1">
        <f t="shared" si="21"/>
        <v>10.802342615012096</v>
      </c>
      <c r="L346" s="9">
        <f t="shared" si="20"/>
        <v>63.802000000000014</v>
      </c>
    </row>
    <row r="347" spans="1:12" x14ac:dyDescent="0.15">
      <c r="A347" s="2">
        <v>68</v>
      </c>
      <c r="B347" s="1">
        <v>341</v>
      </c>
      <c r="C347" s="1">
        <v>21.695999999999998</v>
      </c>
      <c r="D347" s="19">
        <f>C347</f>
        <v>21.695999999999998</v>
      </c>
      <c r="E347" s="9">
        <f>SUM(D$6:D347)/100</f>
        <v>63.007320000000021</v>
      </c>
      <c r="K347" s="1">
        <f>D347*F$350/C$350</f>
        <v>22.376362369337979</v>
      </c>
      <c r="L347" s="9">
        <f t="shared" si="20"/>
        <v>64.025763623693393</v>
      </c>
    </row>
    <row r="348" spans="1:12" x14ac:dyDescent="0.15">
      <c r="A348" s="2">
        <v>68</v>
      </c>
      <c r="B348" s="1">
        <v>342</v>
      </c>
      <c r="C348" s="1">
        <v>43.765999999999998</v>
      </c>
      <c r="D348" s="1">
        <f>C348-C347</f>
        <v>22.07</v>
      </c>
      <c r="E348" s="9">
        <f>SUM(D$6:D348)/100</f>
        <v>63.228020000000015</v>
      </c>
      <c r="K348" s="1">
        <f>D348*F$350/C$350</f>
        <v>22.762090592334495</v>
      </c>
      <c r="L348" s="9">
        <f t="shared" si="20"/>
        <v>64.253384529616739</v>
      </c>
    </row>
    <row r="349" spans="1:12" x14ac:dyDescent="0.15">
      <c r="A349" s="2">
        <v>68</v>
      </c>
      <c r="B349" s="1">
        <v>343</v>
      </c>
      <c r="C349" s="1">
        <v>65.486000000000004</v>
      </c>
      <c r="D349" s="1">
        <f>C349-C348</f>
        <v>21.720000000000006</v>
      </c>
      <c r="E349" s="9">
        <f>SUM(D$6:D349)/100</f>
        <v>63.44522000000002</v>
      </c>
      <c r="K349" s="1">
        <f>D349*F$350/C$350</f>
        <v>22.401114982578406</v>
      </c>
      <c r="L349" s="9">
        <f t="shared" si="20"/>
        <v>64.477395679442523</v>
      </c>
    </row>
    <row r="350" spans="1:12" x14ac:dyDescent="0.15">
      <c r="A350" s="2">
        <v>68</v>
      </c>
      <c r="B350" s="1">
        <v>344</v>
      </c>
      <c r="C350" s="1">
        <v>86.1</v>
      </c>
      <c r="D350" s="1">
        <f>C350-C349</f>
        <v>20.61399999999999</v>
      </c>
      <c r="E350" s="9">
        <f>SUM(D$6:D350)/100</f>
        <v>63.651360000000011</v>
      </c>
      <c r="F350" s="20">
        <v>88.8</v>
      </c>
      <c r="G350" s="13">
        <f>F350-C350</f>
        <v>2.7000000000000028</v>
      </c>
      <c r="H350" s="20">
        <f>SUM(G$8:G350)</f>
        <v>103.86400000000002</v>
      </c>
      <c r="K350" s="1">
        <f>D350*F$350/C$350</f>
        <v>21.260432055749117</v>
      </c>
      <c r="L350" s="9">
        <f t="shared" si="20"/>
        <v>64.690000000000012</v>
      </c>
    </row>
    <row r="351" spans="1:12" x14ac:dyDescent="0.15">
      <c r="A351" s="2">
        <v>69</v>
      </c>
      <c r="B351" s="1">
        <v>345</v>
      </c>
      <c r="C351" s="1">
        <v>21.975000000000001</v>
      </c>
      <c r="D351" s="19">
        <f>C351</f>
        <v>21.975000000000001</v>
      </c>
      <c r="E351" s="9">
        <f>SUM(D$6:D351)/100</f>
        <v>63.871110000000016</v>
      </c>
      <c r="K351" s="1">
        <f>D351*F$354/C$354</f>
        <v>22.028079710144929</v>
      </c>
      <c r="L351" s="9">
        <f t="shared" si="20"/>
        <v>64.910280797101464</v>
      </c>
    </row>
    <row r="352" spans="1:12" x14ac:dyDescent="0.15">
      <c r="A352" s="2">
        <v>69</v>
      </c>
      <c r="B352" s="1">
        <v>346</v>
      </c>
      <c r="C352" s="1">
        <v>43.734999999999999</v>
      </c>
      <c r="D352" s="1">
        <f>C352-C351</f>
        <v>21.759999999999998</v>
      </c>
      <c r="E352" s="9">
        <f>SUM(D$6:D352)/100</f>
        <v>64.08871000000002</v>
      </c>
      <c r="K352" s="1">
        <f>D352*F$354/C$354</f>
        <v>21.812560386473429</v>
      </c>
      <c r="L352" s="9">
        <f t="shared" si="20"/>
        <v>65.128406400966199</v>
      </c>
    </row>
    <row r="353" spans="1:12" x14ac:dyDescent="0.15">
      <c r="A353" s="2">
        <v>69</v>
      </c>
      <c r="B353" s="1">
        <v>347</v>
      </c>
      <c r="C353" s="1">
        <v>65.465000000000003</v>
      </c>
      <c r="D353" s="1">
        <f>C353-C352</f>
        <v>21.730000000000004</v>
      </c>
      <c r="E353" s="9">
        <f>SUM(D$6:D353)/100</f>
        <v>64.306010000000015</v>
      </c>
      <c r="K353" s="1">
        <f>D353*F$354/C$354</f>
        <v>21.782487922705318</v>
      </c>
      <c r="L353" s="9">
        <f t="shared" si="20"/>
        <v>65.346231280193251</v>
      </c>
    </row>
    <row r="354" spans="1:12" x14ac:dyDescent="0.15">
      <c r="A354" s="2">
        <v>69</v>
      </c>
      <c r="B354" s="1">
        <v>348</v>
      </c>
      <c r="C354" s="1">
        <v>82.8</v>
      </c>
      <c r="D354" s="1">
        <f>C354-C353</f>
        <v>17.334999999999994</v>
      </c>
      <c r="E354" s="9">
        <f>SUM(D$6:D354)/100</f>
        <v>64.479360000000014</v>
      </c>
      <c r="F354" s="20">
        <v>83</v>
      </c>
      <c r="G354" s="13">
        <f>F354-C354</f>
        <v>0.20000000000000284</v>
      </c>
      <c r="H354" s="20">
        <f>SUM(G$8:G354)</f>
        <v>104.06400000000002</v>
      </c>
      <c r="K354" s="1">
        <f>D354*F$354/C$354</f>
        <v>17.37687198067632</v>
      </c>
      <c r="L354" s="9">
        <f t="shared" si="20"/>
        <v>65.520000000000024</v>
      </c>
    </row>
    <row r="355" spans="1:12" x14ac:dyDescent="0.15">
      <c r="A355" s="2">
        <v>70</v>
      </c>
      <c r="B355" s="1">
        <v>349</v>
      </c>
      <c r="C355" s="1">
        <v>21.33</v>
      </c>
      <c r="D355" s="19">
        <f>C355</f>
        <v>21.33</v>
      </c>
      <c r="E355" s="9">
        <f>SUM(D$6:D355)/100</f>
        <v>64.692660000000018</v>
      </c>
      <c r="K355" s="1">
        <f>D355*F$358/C$358</f>
        <v>21.695955882352941</v>
      </c>
      <c r="L355" s="9">
        <f t="shared" si="20"/>
        <v>65.736959558823557</v>
      </c>
    </row>
    <row r="356" spans="1:12" x14ac:dyDescent="0.15">
      <c r="A356" s="2">
        <v>70</v>
      </c>
      <c r="B356" s="1">
        <v>350</v>
      </c>
      <c r="C356" s="1">
        <v>43.5</v>
      </c>
      <c r="D356" s="1">
        <f>C356-C355</f>
        <v>22.17</v>
      </c>
      <c r="E356" s="9">
        <f>SUM(D$6:D356)/100</f>
        <v>64.914360000000016</v>
      </c>
      <c r="K356" s="1">
        <f>D356*F$358/C$358</f>
        <v>22.550367647058827</v>
      </c>
      <c r="L356" s="9">
        <f t="shared" si="20"/>
        <v>65.962463235294138</v>
      </c>
    </row>
    <row r="357" spans="1:12" x14ac:dyDescent="0.15">
      <c r="A357" s="2">
        <v>70</v>
      </c>
      <c r="B357" s="1">
        <v>351</v>
      </c>
      <c r="C357" s="1">
        <v>65.150000000000006</v>
      </c>
      <c r="D357" s="1">
        <f>C357-C356</f>
        <v>21.650000000000006</v>
      </c>
      <c r="E357" s="9">
        <f>SUM(D$6:D357)/100</f>
        <v>65.130860000000013</v>
      </c>
      <c r="K357" s="1">
        <f>D357*F$358/C$358</f>
        <v>22.021446078431381</v>
      </c>
      <c r="L357" s="9">
        <f t="shared" si="20"/>
        <v>66.182677696078443</v>
      </c>
    </row>
    <row r="358" spans="1:12" x14ac:dyDescent="0.15">
      <c r="A358" s="2">
        <v>70</v>
      </c>
      <c r="B358" s="1">
        <v>352</v>
      </c>
      <c r="C358" s="1">
        <v>81.599999999999994</v>
      </c>
      <c r="D358" s="1">
        <f>C358-C357</f>
        <v>16.449999999999989</v>
      </c>
      <c r="E358" s="9">
        <f>SUM(D$6:D358)/100</f>
        <v>65.295360000000016</v>
      </c>
      <c r="F358" s="20">
        <v>83</v>
      </c>
      <c r="G358" s="13">
        <f>F358-C358</f>
        <v>1.4000000000000057</v>
      </c>
      <c r="H358" s="20">
        <f>SUM(G$8:G358)</f>
        <v>105.46400000000003</v>
      </c>
      <c r="K358" s="1">
        <f>D358*F$358/C$358</f>
        <v>16.73223039215685</v>
      </c>
      <c r="L358" s="9">
        <f t="shared" si="20"/>
        <v>66.350000000000009</v>
      </c>
    </row>
    <row r="359" spans="1:12" x14ac:dyDescent="0.15">
      <c r="A359" s="2">
        <v>71</v>
      </c>
      <c r="B359" s="1">
        <v>353</v>
      </c>
      <c r="C359" s="1">
        <v>20.968</v>
      </c>
      <c r="D359" s="19">
        <f>C359</f>
        <v>20.968</v>
      </c>
      <c r="E359" s="9">
        <f>SUM(D$6:D359)/100</f>
        <v>65.505040000000008</v>
      </c>
      <c r="K359" s="1">
        <f>D359*F$363/C$363</f>
        <v>21.249886246122028</v>
      </c>
      <c r="L359" s="9">
        <f t="shared" si="20"/>
        <v>66.562498862461226</v>
      </c>
    </row>
    <row r="360" spans="1:12" x14ac:dyDescent="0.15">
      <c r="A360" s="2">
        <v>71</v>
      </c>
      <c r="B360" s="1">
        <v>354</v>
      </c>
      <c r="C360" s="1">
        <v>43.187999999999995</v>
      </c>
      <c r="D360" s="1">
        <f>C360-C359</f>
        <v>22.219999999999995</v>
      </c>
      <c r="E360" s="9">
        <f>SUM(D$6:D360)/100</f>
        <v>65.727240000000009</v>
      </c>
      <c r="K360" s="1">
        <f>D360*F$363/C$363</f>
        <v>22.518717683557387</v>
      </c>
      <c r="L360" s="9">
        <f t="shared" si="20"/>
        <v>66.787686039296801</v>
      </c>
    </row>
    <row r="361" spans="1:12" x14ac:dyDescent="0.15">
      <c r="A361" s="2">
        <v>71</v>
      </c>
      <c r="B361" s="1">
        <v>355</v>
      </c>
      <c r="C361" s="1">
        <v>64.718000000000004</v>
      </c>
      <c r="D361" s="1">
        <f>C361-C360</f>
        <v>21.530000000000008</v>
      </c>
      <c r="E361" s="9">
        <f>SUM(D$6:D361)/100</f>
        <v>65.942540000000008</v>
      </c>
      <c r="K361" s="1">
        <f>D361*F$363/C$363</f>
        <v>21.819441571871778</v>
      </c>
      <c r="L361" s="9">
        <f t="shared" si="20"/>
        <v>67.005880455015529</v>
      </c>
    </row>
    <row r="362" spans="1:12" x14ac:dyDescent="0.15">
      <c r="A362" s="2">
        <v>71</v>
      </c>
      <c r="B362" s="1">
        <v>356</v>
      </c>
      <c r="C362" s="1">
        <v>87.218000000000004</v>
      </c>
      <c r="D362" s="1">
        <f>C362-C361</f>
        <v>22.5</v>
      </c>
      <c r="E362" s="9">
        <f>SUM(D$6:D362)/100</f>
        <v>66.167540000000002</v>
      </c>
      <c r="K362" s="1">
        <f>D362*F$363/C$363</f>
        <v>22.802481902792142</v>
      </c>
      <c r="L362" s="9">
        <f t="shared" si="20"/>
        <v>67.233905274043451</v>
      </c>
    </row>
    <row r="363" spans="1:12" x14ac:dyDescent="0.15">
      <c r="A363" s="2">
        <v>71</v>
      </c>
      <c r="B363" s="1">
        <v>357</v>
      </c>
      <c r="C363" s="1">
        <v>96.7</v>
      </c>
      <c r="D363" s="1">
        <f>C363-C362</f>
        <v>9.4819999999999993</v>
      </c>
      <c r="E363" s="9">
        <f>SUM(D$6:D363)/100</f>
        <v>66.262360000000001</v>
      </c>
      <c r="F363" s="20">
        <v>98</v>
      </c>
      <c r="G363" s="13">
        <f>F363-C363</f>
        <v>1.2999999999999972</v>
      </c>
      <c r="H363" s="20">
        <f>SUM(G$8:G363)</f>
        <v>106.76400000000002</v>
      </c>
      <c r="K363" s="1">
        <f>D363*F$363/C$363</f>
        <v>9.6094725956566691</v>
      </c>
      <c r="L363" s="9">
        <f t="shared" si="20"/>
        <v>67.330000000000013</v>
      </c>
    </row>
    <row r="364" spans="1:12" x14ac:dyDescent="0.15">
      <c r="A364" s="2">
        <v>72</v>
      </c>
      <c r="B364" s="1">
        <v>358</v>
      </c>
      <c r="C364" s="1">
        <v>22.006</v>
      </c>
      <c r="D364" s="19">
        <f>C364</f>
        <v>22.006</v>
      </c>
      <c r="E364" s="9">
        <f>SUM(D$6:D364)/100</f>
        <v>66.482420000000005</v>
      </c>
      <c r="K364" s="1">
        <f>D364*F$368/C$368</f>
        <v>22.241358288770055</v>
      </c>
      <c r="L364" s="9">
        <f t="shared" si="20"/>
        <v>67.552413582887709</v>
      </c>
    </row>
    <row r="365" spans="1:12" x14ac:dyDescent="0.15">
      <c r="A365" s="2">
        <v>72</v>
      </c>
      <c r="B365" s="1">
        <v>359</v>
      </c>
      <c r="C365" s="1">
        <v>43.986000000000004</v>
      </c>
      <c r="D365" s="1">
        <f>C365-C364</f>
        <v>21.980000000000004</v>
      </c>
      <c r="E365" s="9">
        <f>SUM(D$6:D365)/100</f>
        <v>66.702220000000011</v>
      </c>
      <c r="K365" s="1">
        <f>D365*F$368/C$368</f>
        <v>22.21508021390375</v>
      </c>
      <c r="L365" s="9">
        <f t="shared" si="20"/>
        <v>67.77456438502675</v>
      </c>
    </row>
    <row r="366" spans="1:12" x14ac:dyDescent="0.15">
      <c r="A366" s="2">
        <v>72</v>
      </c>
      <c r="B366" s="1">
        <v>360</v>
      </c>
      <c r="C366" s="1">
        <v>66.355999999999995</v>
      </c>
      <c r="D366" s="1">
        <f>C366-C365</f>
        <v>22.36999999999999</v>
      </c>
      <c r="E366" s="9">
        <f>SUM(D$6:D366)/100</f>
        <v>66.925920000000005</v>
      </c>
      <c r="K366" s="1">
        <f>D366*F$368/C$368</f>
        <v>22.609251336898389</v>
      </c>
      <c r="L366" s="9">
        <f t="shared" si="20"/>
        <v>68.000656898395732</v>
      </c>
    </row>
    <row r="367" spans="1:12" x14ac:dyDescent="0.15">
      <c r="A367" s="2">
        <v>72</v>
      </c>
      <c r="B367" s="1">
        <v>361</v>
      </c>
      <c r="C367" s="1">
        <v>88.165999999999997</v>
      </c>
      <c r="D367" s="1">
        <f>C367-C366</f>
        <v>21.810000000000002</v>
      </c>
      <c r="E367" s="9">
        <f>SUM(D$6:D367)/100</f>
        <v>67.144020000000012</v>
      </c>
      <c r="K367" s="1">
        <f>D367*F$368/C$368</f>
        <v>22.043262032085561</v>
      </c>
      <c r="L367" s="9">
        <f t="shared" si="20"/>
        <v>68.221089518716596</v>
      </c>
    </row>
    <row r="368" spans="1:12" x14ac:dyDescent="0.15">
      <c r="A368" s="2">
        <v>72</v>
      </c>
      <c r="B368" s="1">
        <v>362</v>
      </c>
      <c r="C368" s="1">
        <v>93.5</v>
      </c>
      <c r="D368" s="1">
        <f>C368-C367</f>
        <v>5.3340000000000032</v>
      </c>
      <c r="E368" s="9">
        <f>SUM(D$6:D368)/100</f>
        <v>67.197360000000003</v>
      </c>
      <c r="F368" s="20">
        <v>94.5</v>
      </c>
      <c r="G368" s="13">
        <f>F368-C368</f>
        <v>1</v>
      </c>
      <c r="H368" s="20">
        <f>SUM(G$8:G368)</f>
        <v>107.76400000000002</v>
      </c>
      <c r="K368" s="1">
        <f>D368*F$368/C$368</f>
        <v>5.3910481283422493</v>
      </c>
      <c r="L368" s="9">
        <f t="shared" si="20"/>
        <v>68.27500000000002</v>
      </c>
    </row>
    <row r="369" spans="1:12" x14ac:dyDescent="0.15">
      <c r="A369" s="2">
        <v>73</v>
      </c>
      <c r="B369" s="1" t="s">
        <v>94</v>
      </c>
      <c r="C369" s="1">
        <v>17.093</v>
      </c>
      <c r="D369" s="19">
        <f>C369</f>
        <v>17.093</v>
      </c>
      <c r="E369" s="9">
        <f>SUM(D$6:D369)/100</f>
        <v>67.368290000000002</v>
      </c>
      <c r="K369" s="1">
        <f>D369*F$372/C$372</f>
        <v>17.475343421052631</v>
      </c>
      <c r="L369" s="9">
        <f t="shared" si="20"/>
        <v>68.44975343421055</v>
      </c>
    </row>
    <row r="370" spans="1:12" x14ac:dyDescent="0.15">
      <c r="A370" s="2">
        <v>73</v>
      </c>
      <c r="B370" s="1">
        <v>363</v>
      </c>
      <c r="C370" s="1">
        <v>39.133000000000003</v>
      </c>
      <c r="D370" s="1">
        <f>C370-C369</f>
        <v>22.040000000000003</v>
      </c>
      <c r="E370" s="9">
        <f>SUM(D$6:D370)/100</f>
        <v>67.58869</v>
      </c>
      <c r="K370" s="1">
        <f>D370*F$372/C$372</f>
        <v>22.533000000000005</v>
      </c>
      <c r="L370" s="9">
        <f t="shared" si="20"/>
        <v>68.675083434210549</v>
      </c>
    </row>
    <row r="371" spans="1:12" x14ac:dyDescent="0.15">
      <c r="A371" s="2">
        <v>73</v>
      </c>
      <c r="B371" s="1">
        <v>364</v>
      </c>
      <c r="C371" s="1">
        <v>61.082999999999998</v>
      </c>
      <c r="D371" s="1">
        <f>C371-C370</f>
        <v>21.949999999999996</v>
      </c>
      <c r="E371" s="9">
        <f>SUM(D$6:D371)/100</f>
        <v>67.80819000000001</v>
      </c>
      <c r="K371" s="1">
        <f>D371*F$372/C$372</f>
        <v>22.440986842105257</v>
      </c>
      <c r="L371" s="9">
        <f t="shared" si="20"/>
        <v>68.899493302631598</v>
      </c>
    </row>
    <row r="372" spans="1:12" x14ac:dyDescent="0.15">
      <c r="A372" s="2">
        <v>73</v>
      </c>
      <c r="B372" s="1">
        <v>365</v>
      </c>
      <c r="C372" s="1">
        <v>76</v>
      </c>
      <c r="D372" s="1">
        <f>C372-C371</f>
        <v>14.917000000000002</v>
      </c>
      <c r="E372" s="9">
        <f>SUM(D$6:D372)/100</f>
        <v>67.957360000000008</v>
      </c>
      <c r="F372" s="20">
        <v>77.7</v>
      </c>
      <c r="G372" s="13">
        <f>F372-C372</f>
        <v>1.7000000000000028</v>
      </c>
      <c r="H372" s="20">
        <f>SUM(G$8:G372)</f>
        <v>109.46400000000003</v>
      </c>
      <c r="K372" s="1">
        <f>D372*F$372/C$372</f>
        <v>15.250669736842108</v>
      </c>
      <c r="L372" s="9">
        <f t="shared" si="20"/>
        <v>69.052000000000021</v>
      </c>
    </row>
    <row r="373" spans="1:12" x14ac:dyDescent="0.15">
      <c r="A373" s="2">
        <v>74</v>
      </c>
      <c r="B373" s="1">
        <v>366</v>
      </c>
      <c r="C373" s="1">
        <v>23.030999999999999</v>
      </c>
      <c r="D373" s="19">
        <f>C373</f>
        <v>23.030999999999999</v>
      </c>
      <c r="E373" s="9">
        <f>SUM(D$6:D373)/100</f>
        <v>68.187670000000011</v>
      </c>
      <c r="K373" s="1">
        <f>D373*F$377/C$377</f>
        <v>23.204725215517239</v>
      </c>
      <c r="L373" s="9">
        <f t="shared" si="20"/>
        <v>69.28404725215519</v>
      </c>
    </row>
    <row r="374" spans="1:12" x14ac:dyDescent="0.15">
      <c r="A374" s="2">
        <v>74</v>
      </c>
      <c r="B374" s="1">
        <v>367</v>
      </c>
      <c r="C374" s="1">
        <v>44.070999999999998</v>
      </c>
      <c r="D374" s="1">
        <f>C374-C373</f>
        <v>21.04</v>
      </c>
      <c r="E374" s="9">
        <f>SUM(D$6:D374)/100</f>
        <v>68.398070000000004</v>
      </c>
      <c r="K374" s="1">
        <f>D374*F$377/C$377</f>
        <v>21.198706896551723</v>
      </c>
      <c r="L374" s="9">
        <f t="shared" si="20"/>
        <v>69.496034321120703</v>
      </c>
    </row>
    <row r="375" spans="1:12" x14ac:dyDescent="0.15">
      <c r="A375" s="2">
        <v>74</v>
      </c>
      <c r="B375" s="1">
        <v>368</v>
      </c>
      <c r="C375" s="1">
        <v>65.850999999999999</v>
      </c>
      <c r="D375" s="1">
        <f>C375-C374</f>
        <v>21.78</v>
      </c>
      <c r="E375" s="9">
        <f>SUM(D$6:D375)/100</f>
        <v>68.615870000000001</v>
      </c>
      <c r="K375" s="1">
        <f>D375*F$377/C$377</f>
        <v>21.94428879310345</v>
      </c>
      <c r="L375" s="9">
        <f t="shared" si="20"/>
        <v>69.715477209051741</v>
      </c>
    </row>
    <row r="376" spans="1:12" x14ac:dyDescent="0.15">
      <c r="A376" s="2">
        <v>74</v>
      </c>
      <c r="B376" s="1">
        <v>369</v>
      </c>
      <c r="C376" s="1">
        <v>87.850999999999999</v>
      </c>
      <c r="D376" s="1">
        <f>C376-C375</f>
        <v>22</v>
      </c>
      <c r="E376" s="9">
        <f>SUM(D$6:D376)/100</f>
        <v>68.83587</v>
      </c>
      <c r="K376" s="1">
        <f>D376*F$377/C$377</f>
        <v>22.165948275862071</v>
      </c>
      <c r="L376" s="9">
        <f t="shared" si="20"/>
        <v>69.937136691810366</v>
      </c>
    </row>
    <row r="377" spans="1:12" x14ac:dyDescent="0.15">
      <c r="A377" s="2">
        <v>74</v>
      </c>
      <c r="B377" s="1">
        <v>370</v>
      </c>
      <c r="C377" s="1">
        <v>92.8</v>
      </c>
      <c r="D377" s="1">
        <f>C377-C376</f>
        <v>4.9489999999999981</v>
      </c>
      <c r="E377" s="9">
        <f>SUM(D$6:D377)/100</f>
        <v>68.885360000000006</v>
      </c>
      <c r="F377" s="20">
        <v>93.5</v>
      </c>
      <c r="G377" s="13">
        <f>F377-C377</f>
        <v>0.70000000000000284</v>
      </c>
      <c r="H377" s="20">
        <f>SUM(G$8:G377)</f>
        <v>110.16400000000003</v>
      </c>
      <c r="K377" s="1">
        <f>D377*F$377/C$377</f>
        <v>4.9863308189655156</v>
      </c>
      <c r="L377" s="9">
        <f t="shared" si="20"/>
        <v>69.987000000000023</v>
      </c>
    </row>
    <row r="378" spans="1:12" x14ac:dyDescent="0.15">
      <c r="A378" s="2">
        <v>75</v>
      </c>
      <c r="B378" s="1" t="s">
        <v>93</v>
      </c>
      <c r="C378" s="1">
        <v>17.254000000000001</v>
      </c>
      <c r="D378" s="19">
        <f>C378</f>
        <v>17.254000000000001</v>
      </c>
      <c r="E378" s="9">
        <f>SUM(D$6:D378)/100</f>
        <v>69.057900000000004</v>
      </c>
      <c r="K378" s="1">
        <f>D378*F$381/C$381</f>
        <v>17.619277708592779</v>
      </c>
      <c r="L378" s="9">
        <f t="shared" si="20"/>
        <v>70.163192777085953</v>
      </c>
    </row>
    <row r="379" spans="1:12" x14ac:dyDescent="0.15">
      <c r="A379" s="2">
        <v>75</v>
      </c>
      <c r="B379" s="1">
        <v>371</v>
      </c>
      <c r="C379" s="1">
        <v>39.103999999999999</v>
      </c>
      <c r="D379" s="1">
        <f>C379-C378</f>
        <v>21.849999999999998</v>
      </c>
      <c r="E379" s="9">
        <f>SUM(D$6:D379)/100</f>
        <v>69.27640000000001</v>
      </c>
      <c r="K379" s="1">
        <f>D379*F$381/C$381</f>
        <v>22.312577833125776</v>
      </c>
      <c r="L379" s="9">
        <f t="shared" si="20"/>
        <v>70.386318555417205</v>
      </c>
    </row>
    <row r="380" spans="1:12" x14ac:dyDescent="0.15">
      <c r="A380" s="2">
        <v>75</v>
      </c>
      <c r="B380" s="1">
        <v>372</v>
      </c>
      <c r="C380" s="1">
        <v>61.164000000000001</v>
      </c>
      <c r="D380" s="1">
        <f>C380-C379</f>
        <v>22.060000000000002</v>
      </c>
      <c r="E380" s="9">
        <f>SUM(D$6:D380)/100</f>
        <v>69.497000000000014</v>
      </c>
      <c r="K380" s="1">
        <f>D380*F$381/C$381</f>
        <v>22.527023661270238</v>
      </c>
      <c r="L380" s="9">
        <f t="shared" si="20"/>
        <v>70.611588792029906</v>
      </c>
    </row>
    <row r="381" spans="1:12" x14ac:dyDescent="0.15">
      <c r="A381" s="2">
        <v>75</v>
      </c>
      <c r="B381" s="1">
        <v>373</v>
      </c>
      <c r="C381" s="1">
        <v>80.3</v>
      </c>
      <c r="D381" s="1">
        <f>C381-C380</f>
        <v>19.135999999999996</v>
      </c>
      <c r="E381" s="9">
        <f>SUM(D$6:D381)/100</f>
        <v>69.688360000000017</v>
      </c>
      <c r="F381" s="20">
        <v>82</v>
      </c>
      <c r="G381" s="13">
        <f>F381-C381</f>
        <v>1.7000000000000028</v>
      </c>
      <c r="H381" s="20">
        <f>SUM(G$8:G381)</f>
        <v>111.86400000000003</v>
      </c>
      <c r="K381" s="1">
        <f>D381*F$381/C$381</f>
        <v>19.541120797011203</v>
      </c>
      <c r="L381" s="9">
        <f t="shared" si="20"/>
        <v>70.807000000000016</v>
      </c>
    </row>
    <row r="382" spans="1:12" x14ac:dyDescent="0.15">
      <c r="A382" s="2">
        <v>76</v>
      </c>
      <c r="B382" s="1">
        <v>374</v>
      </c>
      <c r="C382" s="1">
        <v>19.847999999999999</v>
      </c>
      <c r="D382" s="19">
        <f>C382</f>
        <v>19.847999999999999</v>
      </c>
      <c r="E382" s="9">
        <f>SUM(D$6:D382)/100</f>
        <v>69.886840000000007</v>
      </c>
      <c r="K382" s="1">
        <f>D382*F$385/C$385</f>
        <v>20.468249999999998</v>
      </c>
      <c r="L382" s="9">
        <f t="shared" si="20"/>
        <v>71.01168250000002</v>
      </c>
    </row>
    <row r="383" spans="1:12" x14ac:dyDescent="0.15">
      <c r="A383" s="2">
        <v>76</v>
      </c>
      <c r="B383" s="1">
        <v>375</v>
      </c>
      <c r="C383" s="1">
        <v>41.367999999999995</v>
      </c>
      <c r="D383" s="1">
        <f>C383-C382</f>
        <v>21.519999999999996</v>
      </c>
      <c r="E383" s="9">
        <f>SUM(D$6:D383)/100</f>
        <v>70.102040000000017</v>
      </c>
      <c r="K383" s="1">
        <f>D383*F$385/C$385</f>
        <v>22.192499999999995</v>
      </c>
      <c r="L383" s="9">
        <f t="shared" si="20"/>
        <v>71.233607500000019</v>
      </c>
    </row>
    <row r="384" spans="1:12" x14ac:dyDescent="0.15">
      <c r="A384" s="2">
        <v>76</v>
      </c>
      <c r="B384" s="1">
        <v>376</v>
      </c>
      <c r="C384" s="1">
        <v>63.527999999999992</v>
      </c>
      <c r="D384" s="1">
        <f>C384-C383</f>
        <v>22.159999999999997</v>
      </c>
      <c r="E384" s="9">
        <f>SUM(D$6:D384)/100</f>
        <v>70.323640000000012</v>
      </c>
      <c r="K384" s="1">
        <f>D384*F$385/C$385</f>
        <v>22.852499999999999</v>
      </c>
      <c r="L384" s="9">
        <f t="shared" si="20"/>
        <v>71.46213250000001</v>
      </c>
    </row>
    <row r="385" spans="1:12" x14ac:dyDescent="0.15">
      <c r="A385" s="2">
        <v>76</v>
      </c>
      <c r="B385" s="1">
        <v>377</v>
      </c>
      <c r="C385" s="1">
        <v>80</v>
      </c>
      <c r="D385" s="1">
        <f>C385-C384</f>
        <v>16.472000000000008</v>
      </c>
      <c r="E385" s="9">
        <f>SUM(D$6:D385)/100</f>
        <v>70.488360000000014</v>
      </c>
      <c r="F385" s="20">
        <v>82.5</v>
      </c>
      <c r="G385" s="13">
        <f>F385-C385</f>
        <v>2.5</v>
      </c>
      <c r="H385" s="20">
        <f>SUM(G$8:G385)</f>
        <v>114.36400000000003</v>
      </c>
      <c r="K385" s="1">
        <f>D385*F$385/C$385</f>
        <v>16.986750000000008</v>
      </c>
      <c r="L385" s="9">
        <f t="shared" si="20"/>
        <v>71.632000000000005</v>
      </c>
    </row>
    <row r="386" spans="1:12" x14ac:dyDescent="0.15">
      <c r="A386" s="2">
        <v>77</v>
      </c>
      <c r="B386" s="1">
        <v>378</v>
      </c>
      <c r="C386" s="1">
        <v>22.283999999999999</v>
      </c>
      <c r="D386" s="19">
        <f>C386</f>
        <v>22.283999999999999</v>
      </c>
      <c r="E386" s="9">
        <f>SUM(D$6:D386)/100</f>
        <v>70.711200000000005</v>
      </c>
      <c r="K386" s="1">
        <f>D386*F$389/C$389</f>
        <v>22.363396674584319</v>
      </c>
      <c r="L386" s="9">
        <f t="shared" si="20"/>
        <v>71.855633966745856</v>
      </c>
    </row>
    <row r="387" spans="1:12" x14ac:dyDescent="0.15">
      <c r="A387" s="2">
        <v>77</v>
      </c>
      <c r="B387" s="1">
        <v>379</v>
      </c>
      <c r="C387" s="1">
        <v>44.134</v>
      </c>
      <c r="D387" s="1">
        <f>C387-C386</f>
        <v>21.85</v>
      </c>
      <c r="E387" s="9">
        <f>SUM(D$6:D387)/100</f>
        <v>70.929700000000011</v>
      </c>
      <c r="K387" s="1">
        <f>D387*F$389/C$389</f>
        <v>21.927850356294538</v>
      </c>
      <c r="L387" s="9">
        <f t="shared" si="20"/>
        <v>72.074912470308803</v>
      </c>
    </row>
    <row r="388" spans="1:12" x14ac:dyDescent="0.15">
      <c r="A388" s="2">
        <v>77</v>
      </c>
      <c r="B388" s="1">
        <v>380</v>
      </c>
      <c r="C388" s="1">
        <v>65.724000000000004</v>
      </c>
      <c r="D388" s="1">
        <f>C388-C387</f>
        <v>21.590000000000003</v>
      </c>
      <c r="E388" s="9">
        <f>SUM(D$6:D388)/100</f>
        <v>71.145600000000016</v>
      </c>
      <c r="K388" s="1">
        <f>D388*F$389/C$389</f>
        <v>21.666923990498816</v>
      </c>
      <c r="L388" s="9">
        <f t="shared" si="20"/>
        <v>72.291581710213791</v>
      </c>
    </row>
    <row r="389" spans="1:12" x14ac:dyDescent="0.15">
      <c r="A389" s="2">
        <v>77</v>
      </c>
      <c r="B389" s="1">
        <v>381</v>
      </c>
      <c r="C389" s="1">
        <v>84.2</v>
      </c>
      <c r="D389" s="1">
        <f>C389-C388</f>
        <v>18.475999999999999</v>
      </c>
      <c r="E389" s="9">
        <f>SUM(D$6:D389)/100</f>
        <v>71.330360000000013</v>
      </c>
      <c r="F389" s="20">
        <v>84.5</v>
      </c>
      <c r="G389" s="13">
        <f>F389-C389</f>
        <v>0.29999999999999716</v>
      </c>
      <c r="H389" s="20">
        <f>SUM(G$8:G389)</f>
        <v>114.66400000000003</v>
      </c>
      <c r="K389" s="1">
        <f>D389*F$389/C$389</f>
        <v>18.541828978622327</v>
      </c>
      <c r="L389" s="9">
        <f t="shared" si="20"/>
        <v>72.477000000000018</v>
      </c>
    </row>
    <row r="390" spans="1:12" x14ac:dyDescent="0.15">
      <c r="A390" s="2">
        <v>78</v>
      </c>
      <c r="B390" s="1">
        <v>382</v>
      </c>
      <c r="C390" s="1">
        <v>21.494</v>
      </c>
      <c r="D390" s="19">
        <f>C390</f>
        <v>21.494</v>
      </c>
      <c r="E390" s="9">
        <f>SUM(D$6:D390)/100</f>
        <v>71.545300000000012</v>
      </c>
      <c r="K390" s="1">
        <f>D390*F$393/C$393</f>
        <v>21.971086448598133</v>
      </c>
      <c r="L390" s="9">
        <f t="shared" ref="L390:L453" si="23">(L389*100+K390)/100</f>
        <v>72.696710864485993</v>
      </c>
    </row>
    <row r="391" spans="1:12" x14ac:dyDescent="0.15">
      <c r="A391" s="2">
        <v>78</v>
      </c>
      <c r="B391" s="1">
        <v>383</v>
      </c>
      <c r="C391" s="1">
        <v>43.914000000000001</v>
      </c>
      <c r="D391" s="1">
        <f>C391-C390</f>
        <v>22.42</v>
      </c>
      <c r="E391" s="9">
        <f>SUM(D$6:D391)/100</f>
        <v>71.769500000000008</v>
      </c>
      <c r="K391" s="1">
        <f>D391*F$393/C$393</f>
        <v>22.917640186915893</v>
      </c>
      <c r="L391" s="9">
        <f t="shared" si="23"/>
        <v>72.925887266355161</v>
      </c>
    </row>
    <row r="392" spans="1:12" x14ac:dyDescent="0.15">
      <c r="A392" s="2">
        <v>78</v>
      </c>
      <c r="B392" s="1">
        <v>384</v>
      </c>
      <c r="C392" s="1">
        <v>66.384</v>
      </c>
      <c r="D392" s="1">
        <f>C392-C391</f>
        <v>22.47</v>
      </c>
      <c r="E392" s="9">
        <f>SUM(D$6:D392)/100</f>
        <v>71.994200000000006</v>
      </c>
      <c r="K392" s="1">
        <f>D392*F$393/C$393</f>
        <v>22.96875</v>
      </c>
      <c r="L392" s="9">
        <f t="shared" si="23"/>
        <v>73.155574766355159</v>
      </c>
    </row>
    <row r="393" spans="1:12" x14ac:dyDescent="0.15">
      <c r="A393" s="2">
        <v>78</v>
      </c>
      <c r="B393" s="1">
        <v>385</v>
      </c>
      <c r="C393" s="1">
        <v>85.6</v>
      </c>
      <c r="D393" s="1">
        <f>C393-C392</f>
        <v>19.215999999999994</v>
      </c>
      <c r="E393" s="9">
        <f>SUM(D$6:D393)/100</f>
        <v>72.186360000000008</v>
      </c>
      <c r="F393" s="20">
        <v>87.5</v>
      </c>
      <c r="G393" s="13">
        <f>F393-C393</f>
        <v>1.9000000000000057</v>
      </c>
      <c r="H393" s="20">
        <f>SUM(G$8:G393)</f>
        <v>116.56400000000004</v>
      </c>
      <c r="K393" s="1">
        <f>D393*F$393/C$393</f>
        <v>19.642523364485974</v>
      </c>
      <c r="L393" s="9">
        <f t="shared" si="23"/>
        <v>73.352000000000018</v>
      </c>
    </row>
    <row r="394" spans="1:12" x14ac:dyDescent="0.15">
      <c r="A394" s="2">
        <v>79</v>
      </c>
      <c r="B394" s="1">
        <v>386</v>
      </c>
      <c r="C394" s="1">
        <v>23.081</v>
      </c>
      <c r="D394" s="19">
        <f>C394</f>
        <v>23.081</v>
      </c>
      <c r="E394" s="9">
        <f>SUM(D$6:D394)/100</f>
        <v>72.417170000000013</v>
      </c>
      <c r="K394" s="1">
        <f>D394*F$397/C$397</f>
        <v>23.134490150637312</v>
      </c>
      <c r="L394" s="9">
        <f t="shared" si="23"/>
        <v>73.583344901506393</v>
      </c>
    </row>
    <row r="395" spans="1:12" x14ac:dyDescent="0.15">
      <c r="A395" s="2">
        <v>79</v>
      </c>
      <c r="B395" s="1">
        <v>387</v>
      </c>
      <c r="C395" s="1">
        <v>44.570999999999998</v>
      </c>
      <c r="D395" s="1">
        <f>C395-C394</f>
        <v>21.49</v>
      </c>
      <c r="E395" s="9">
        <f>SUM(D$6:D395)/100</f>
        <v>72.632070000000013</v>
      </c>
      <c r="K395" s="1">
        <f>D395*F$397/C$397</f>
        <v>21.539803012746233</v>
      </c>
      <c r="L395" s="9">
        <f t="shared" si="23"/>
        <v>73.798742931633853</v>
      </c>
    </row>
    <row r="396" spans="1:12" x14ac:dyDescent="0.15">
      <c r="A396" s="2">
        <v>79</v>
      </c>
      <c r="B396" s="1">
        <v>388</v>
      </c>
      <c r="C396" s="1">
        <v>66.36099999999999</v>
      </c>
      <c r="D396" s="1">
        <f>C396-C395</f>
        <v>21.789999999999992</v>
      </c>
      <c r="E396" s="9">
        <f>SUM(D$6:D396)/100</f>
        <v>72.849970000000013</v>
      </c>
      <c r="K396" s="1">
        <f>D396*F$397/C$397</f>
        <v>21.840498261877165</v>
      </c>
      <c r="L396" s="9">
        <f t="shared" si="23"/>
        <v>74.017147914252618</v>
      </c>
    </row>
    <row r="397" spans="1:12" x14ac:dyDescent="0.15">
      <c r="A397" s="2">
        <v>79</v>
      </c>
      <c r="B397" s="1">
        <v>389</v>
      </c>
      <c r="C397" s="1">
        <v>86.3</v>
      </c>
      <c r="D397" s="1">
        <f>C397-C396</f>
        <v>19.939000000000007</v>
      </c>
      <c r="E397" s="9">
        <f>SUM(D$6:D397)/100</f>
        <v>73.049360000000021</v>
      </c>
      <c r="F397" s="20">
        <v>86.5</v>
      </c>
      <c r="G397" s="13">
        <f>F397-C397</f>
        <v>0.20000000000000284</v>
      </c>
      <c r="H397" s="20">
        <f>SUM(G$8:G397)</f>
        <v>116.76400000000004</v>
      </c>
      <c r="K397" s="1">
        <f>D397*F$397/C$397</f>
        <v>19.985208574739289</v>
      </c>
      <c r="L397" s="9">
        <f t="shared" si="23"/>
        <v>74.217000000000013</v>
      </c>
    </row>
    <row r="398" spans="1:12" x14ac:dyDescent="0.15">
      <c r="A398" s="2">
        <v>80</v>
      </c>
      <c r="B398" s="1">
        <v>390</v>
      </c>
      <c r="C398" s="1">
        <v>22.096999999999998</v>
      </c>
      <c r="D398" s="19">
        <f>C398</f>
        <v>22.096999999999998</v>
      </c>
      <c r="E398" s="9">
        <f>SUM(D$6:D398)/100</f>
        <v>73.270330000000016</v>
      </c>
      <c r="K398" s="1">
        <f>D398*F$402/C$402</f>
        <v>22.461236263736261</v>
      </c>
      <c r="L398" s="9">
        <f t="shared" si="23"/>
        <v>74.441612362637386</v>
      </c>
    </row>
    <row r="399" spans="1:12" x14ac:dyDescent="0.15">
      <c r="A399" s="2">
        <v>80</v>
      </c>
      <c r="B399" s="1">
        <v>391</v>
      </c>
      <c r="C399" s="1">
        <v>44.047000000000004</v>
      </c>
      <c r="D399" s="1">
        <f>C399-C398</f>
        <v>21.950000000000006</v>
      </c>
      <c r="E399" s="9">
        <f>SUM(D$6:D399)/100</f>
        <v>73.489830000000012</v>
      </c>
      <c r="K399" s="1">
        <f>D399*F$402/C$402</f>
        <v>22.311813186813193</v>
      </c>
      <c r="L399" s="9">
        <f t="shared" si="23"/>
        <v>74.66473049450552</v>
      </c>
    </row>
    <row r="400" spans="1:12" x14ac:dyDescent="0.15">
      <c r="A400" s="2">
        <v>80</v>
      </c>
      <c r="B400" s="1">
        <v>392</v>
      </c>
      <c r="C400" s="1">
        <v>66.196999999999989</v>
      </c>
      <c r="D400" s="1">
        <f>C400-C399</f>
        <v>22.149999999999984</v>
      </c>
      <c r="E400" s="9">
        <f>SUM(D$6:D400)/100</f>
        <v>73.711330000000004</v>
      </c>
      <c r="K400" s="1">
        <f>D400*F$402/C$402</f>
        <v>22.515109890109876</v>
      </c>
      <c r="L400" s="9">
        <f t="shared" si="23"/>
        <v>74.889881593406614</v>
      </c>
    </row>
    <row r="401" spans="1:12" x14ac:dyDescent="0.15">
      <c r="A401" s="2">
        <v>80</v>
      </c>
      <c r="B401" s="1">
        <v>393</v>
      </c>
      <c r="C401" s="1">
        <v>90.527000000000001</v>
      </c>
      <c r="D401" s="1">
        <f>C401-C400</f>
        <v>24.330000000000013</v>
      </c>
      <c r="E401" s="9">
        <f>SUM(D$6:D401)/100</f>
        <v>73.954630000000009</v>
      </c>
      <c r="K401" s="1">
        <f>D401*F$402/C$402</f>
        <v>24.731043956043965</v>
      </c>
      <c r="L401" s="9">
        <f t="shared" si="23"/>
        <v>75.137192032967064</v>
      </c>
    </row>
    <row r="402" spans="1:12" x14ac:dyDescent="0.15">
      <c r="A402" s="2">
        <v>80</v>
      </c>
      <c r="B402" s="1">
        <v>394</v>
      </c>
      <c r="C402" s="1">
        <v>91</v>
      </c>
      <c r="D402" s="1">
        <f>C402-C401</f>
        <v>0.47299999999999898</v>
      </c>
      <c r="E402" s="9">
        <f>SUM(D$6:D402)/100</f>
        <v>73.959360000000004</v>
      </c>
      <c r="F402" s="20">
        <v>92.5</v>
      </c>
      <c r="G402" s="13">
        <f>F402-C402</f>
        <v>1.5</v>
      </c>
      <c r="H402" s="20">
        <f>SUM(G$8:G402)</f>
        <v>118.26400000000004</v>
      </c>
      <c r="K402" s="1">
        <f>D402*F$402/C$402</f>
        <v>0.48079670329670227</v>
      </c>
      <c r="L402" s="9">
        <f t="shared" si="23"/>
        <v>75.142000000000039</v>
      </c>
    </row>
    <row r="403" spans="1:12" x14ac:dyDescent="0.15">
      <c r="A403" s="2">
        <v>81</v>
      </c>
      <c r="B403" s="1" t="s">
        <v>92</v>
      </c>
      <c r="C403" s="1">
        <v>21.218</v>
      </c>
      <c r="D403" s="19">
        <f>C403</f>
        <v>21.218</v>
      </c>
      <c r="E403" s="9">
        <f>SUM(D$6:D403)/100</f>
        <v>74.171540000000007</v>
      </c>
      <c r="K403" s="1">
        <f>D403*F$406/C$406</f>
        <v>21.080220779220777</v>
      </c>
      <c r="L403" s="9">
        <f t="shared" si="23"/>
        <v>75.352802207792237</v>
      </c>
    </row>
    <row r="404" spans="1:12" x14ac:dyDescent="0.15">
      <c r="A404" s="2">
        <v>81</v>
      </c>
      <c r="B404" s="1">
        <v>395</v>
      </c>
      <c r="C404" s="1">
        <v>43.188000000000002</v>
      </c>
      <c r="D404" s="1">
        <f>C404-C403</f>
        <v>21.970000000000002</v>
      </c>
      <c r="E404" s="9">
        <f>SUM(D$6:D404)/100</f>
        <v>74.39124000000001</v>
      </c>
      <c r="K404" s="1">
        <f>D404*F$406/C$406</f>
        <v>21.827337662337666</v>
      </c>
      <c r="L404" s="9">
        <f t="shared" si="23"/>
        <v>75.57107558441561</v>
      </c>
    </row>
    <row r="405" spans="1:12" x14ac:dyDescent="0.15">
      <c r="A405" s="2">
        <v>81</v>
      </c>
      <c r="B405" s="1">
        <v>396</v>
      </c>
      <c r="C405" s="1">
        <v>69.257999999999996</v>
      </c>
      <c r="D405" s="1">
        <f>C405-C404</f>
        <v>26.069999999999993</v>
      </c>
      <c r="E405" s="9">
        <f>SUM(D$6:D405)/100</f>
        <v>74.65194000000001</v>
      </c>
      <c r="K405" s="1">
        <f>D405*F$406/C$406</f>
        <v>25.90071428571428</v>
      </c>
      <c r="L405" s="9">
        <f t="shared" si="23"/>
        <v>75.830082727272753</v>
      </c>
    </row>
    <row r="406" spans="1:12" x14ac:dyDescent="0.15">
      <c r="A406" s="2">
        <v>81</v>
      </c>
      <c r="B406" s="1">
        <v>397</v>
      </c>
      <c r="C406" s="1">
        <v>77</v>
      </c>
      <c r="D406" s="1">
        <f>C406-C405</f>
        <v>7.7420000000000044</v>
      </c>
      <c r="E406" s="9">
        <f>SUM(D$6:D406)/100</f>
        <v>74.72936</v>
      </c>
      <c r="F406" s="20">
        <v>76.5</v>
      </c>
      <c r="G406" s="13">
        <f>F406-C406</f>
        <v>-0.5</v>
      </c>
      <c r="H406" s="20">
        <f>SUM(G$8:G406)</f>
        <v>117.76400000000004</v>
      </c>
      <c r="K406" s="1">
        <f>D406*F$406/C$406</f>
        <v>7.6917272727272774</v>
      </c>
      <c r="L406" s="9">
        <f t="shared" si="23"/>
        <v>75.907000000000025</v>
      </c>
    </row>
    <row r="407" spans="1:12" x14ac:dyDescent="0.15">
      <c r="A407" s="2">
        <v>82</v>
      </c>
      <c r="B407" s="1">
        <v>398</v>
      </c>
      <c r="C407" s="1">
        <v>31.14</v>
      </c>
      <c r="D407" s="19">
        <f>C407</f>
        <v>31.14</v>
      </c>
      <c r="E407" s="9">
        <f>SUM(D$6:D407)/100</f>
        <v>75.040760000000006</v>
      </c>
      <c r="K407" s="1">
        <f>D407*F$410/C$410</f>
        <v>30.078409090909094</v>
      </c>
      <c r="L407" s="9">
        <f t="shared" si="23"/>
        <v>76.207784090909115</v>
      </c>
    </row>
    <row r="408" spans="1:12" x14ac:dyDescent="0.15">
      <c r="A408" s="2">
        <v>82</v>
      </c>
      <c r="B408" s="1">
        <v>399</v>
      </c>
      <c r="C408" s="1">
        <v>54.15</v>
      </c>
      <c r="D408" s="1">
        <f>C408-C407</f>
        <v>23.009999999999998</v>
      </c>
      <c r="E408" s="9">
        <f>SUM(D$6:D408)/100</f>
        <v>75.270860000000013</v>
      </c>
      <c r="K408" s="1">
        <f>D408*F$410/C$410</f>
        <v>22.225568181818183</v>
      </c>
      <c r="L408" s="9">
        <f t="shared" si="23"/>
        <v>76.430039772727298</v>
      </c>
    </row>
    <row r="409" spans="1:12" x14ac:dyDescent="0.15">
      <c r="A409" s="2">
        <v>82</v>
      </c>
      <c r="B409" s="1">
        <v>400</v>
      </c>
      <c r="C409" s="1">
        <v>82.7</v>
      </c>
      <c r="D409" s="1">
        <f>C409-C408</f>
        <v>28.550000000000004</v>
      </c>
      <c r="E409" s="9">
        <f>SUM(D$6:D409)/100</f>
        <v>75.556360000000012</v>
      </c>
      <c r="K409" s="1">
        <f>D409*F$410/C$410</f>
        <v>27.57670454545455</v>
      </c>
      <c r="L409" s="9">
        <f t="shared" si="23"/>
        <v>76.705806818181841</v>
      </c>
    </row>
    <row r="410" spans="1:12" x14ac:dyDescent="0.15">
      <c r="A410" s="2">
        <v>82</v>
      </c>
      <c r="B410" s="1">
        <v>401</v>
      </c>
      <c r="C410" s="1">
        <v>105.6</v>
      </c>
      <c r="D410" s="1">
        <f>C410-C409</f>
        <v>22.899999999999991</v>
      </c>
      <c r="E410" s="9">
        <f>SUM(D$6:D410)/100</f>
        <v>75.785360000000011</v>
      </c>
      <c r="F410" s="20">
        <v>102</v>
      </c>
      <c r="G410" s="13">
        <f>F410-C410</f>
        <v>-3.5999999999999943</v>
      </c>
      <c r="H410" s="20">
        <f>SUM(G$8:G410)</f>
        <v>114.16400000000004</v>
      </c>
      <c r="K410" s="1">
        <f>D410*F$410/C$410</f>
        <v>22.119318181818176</v>
      </c>
      <c r="L410" s="9">
        <f t="shared" si="23"/>
        <v>76.927000000000021</v>
      </c>
    </row>
    <row r="411" spans="1:12" x14ac:dyDescent="0.15">
      <c r="A411" s="2">
        <v>83</v>
      </c>
      <c r="B411" s="1">
        <v>402</v>
      </c>
      <c r="C411" s="1">
        <v>21.536999999999999</v>
      </c>
      <c r="D411" s="19">
        <f>C411</f>
        <v>21.536999999999999</v>
      </c>
      <c r="E411" s="9">
        <f>SUM(D$6:D411)/100</f>
        <v>76.000730000000019</v>
      </c>
      <c r="K411" s="1">
        <f>D411*F$414/C$414</f>
        <v>21.857344393592676</v>
      </c>
      <c r="L411" s="9">
        <f t="shared" si="23"/>
        <v>77.145573443935959</v>
      </c>
    </row>
    <row r="412" spans="1:12" x14ac:dyDescent="0.15">
      <c r="A412" s="2">
        <v>83</v>
      </c>
      <c r="B412" s="1">
        <v>403</v>
      </c>
      <c r="C412" s="1">
        <v>43.497</v>
      </c>
      <c r="D412" s="1">
        <f>C412-C411</f>
        <v>21.96</v>
      </c>
      <c r="E412" s="9">
        <f>SUM(D$6:D412)/100</f>
        <v>76.220330000000018</v>
      </c>
      <c r="K412" s="1">
        <f>D412*F$414/C$414</f>
        <v>22.286636155606406</v>
      </c>
      <c r="L412" s="9">
        <f t="shared" si="23"/>
        <v>77.368439805492017</v>
      </c>
    </row>
    <row r="413" spans="1:12" x14ac:dyDescent="0.15">
      <c r="A413" s="2">
        <v>83</v>
      </c>
      <c r="B413" s="1">
        <v>404</v>
      </c>
      <c r="C413" s="1">
        <v>65.477000000000004</v>
      </c>
      <c r="D413" s="1">
        <f>C413-C412</f>
        <v>21.980000000000004</v>
      </c>
      <c r="E413" s="9">
        <f>SUM(D$6:D413)/100</f>
        <v>76.440130000000011</v>
      </c>
      <c r="K413" s="1">
        <f>D413*F$414/C$414</f>
        <v>22.30693363844394</v>
      </c>
      <c r="L413" s="9">
        <f t="shared" si="23"/>
        <v>77.591509141876458</v>
      </c>
    </row>
    <row r="414" spans="1:12" x14ac:dyDescent="0.15">
      <c r="A414" s="2">
        <v>83</v>
      </c>
      <c r="B414" s="1">
        <v>405</v>
      </c>
      <c r="C414" s="1">
        <v>87.4</v>
      </c>
      <c r="D414" s="1">
        <f>C414-C413</f>
        <v>21.923000000000002</v>
      </c>
      <c r="E414" s="9">
        <f>SUM(D$6:D414)/100</f>
        <v>76.659360000000007</v>
      </c>
      <c r="F414" s="20">
        <v>88.7</v>
      </c>
      <c r="G414" s="13">
        <f>F414-C414</f>
        <v>1.2999999999999972</v>
      </c>
      <c r="H414" s="20">
        <f>SUM(G$8:G414)</f>
        <v>115.46400000000004</v>
      </c>
      <c r="K414" s="1">
        <f>D414*F$414/C$414</f>
        <v>22.249085812356981</v>
      </c>
      <c r="L414" s="9">
        <f t="shared" si="23"/>
        <v>77.814000000000036</v>
      </c>
    </row>
    <row r="415" spans="1:12" x14ac:dyDescent="0.15">
      <c r="A415" s="2">
        <v>84</v>
      </c>
      <c r="B415" s="1">
        <v>406</v>
      </c>
      <c r="C415" s="1">
        <v>22.044</v>
      </c>
      <c r="D415" s="19">
        <f>C415</f>
        <v>22.044</v>
      </c>
      <c r="E415" s="9">
        <f>SUM(D$6:D415)/100</f>
        <v>76.879800000000003</v>
      </c>
      <c r="K415" s="1">
        <f>D415*F$418/C$418</f>
        <v>22.902857142857144</v>
      </c>
      <c r="L415" s="9">
        <f t="shared" si="23"/>
        <v>78.043028571428607</v>
      </c>
    </row>
    <row r="416" spans="1:12" x14ac:dyDescent="0.15">
      <c r="A416" s="2">
        <v>84</v>
      </c>
      <c r="B416" s="1">
        <v>407</v>
      </c>
      <c r="C416" s="1">
        <v>44.463999999999999</v>
      </c>
      <c r="D416" s="1">
        <f>C416-C415</f>
        <v>22.419999999999998</v>
      </c>
      <c r="E416" s="9">
        <f>SUM(D$6:D416)/100</f>
        <v>77.103999999999999</v>
      </c>
      <c r="K416" s="1">
        <f>D416*F$418/C$418</f>
        <v>23.293506493506491</v>
      </c>
      <c r="L416" s="9">
        <f t="shared" si="23"/>
        <v>78.27596363636367</v>
      </c>
    </row>
    <row r="417" spans="1:12" x14ac:dyDescent="0.15">
      <c r="A417" s="2">
        <v>84</v>
      </c>
      <c r="B417" s="1">
        <v>408</v>
      </c>
      <c r="C417" s="1">
        <v>66.494</v>
      </c>
      <c r="D417" s="1">
        <f>C417-C416</f>
        <v>22.03</v>
      </c>
      <c r="E417" s="9">
        <f>SUM(D$6:D417)/100</f>
        <v>77.324300000000008</v>
      </c>
      <c r="K417" s="1">
        <f>D417*F$418/C$418</f>
        <v>22.888311688311688</v>
      </c>
      <c r="L417" s="9">
        <f t="shared" si="23"/>
        <v>78.504846753246781</v>
      </c>
    </row>
    <row r="418" spans="1:12" x14ac:dyDescent="0.15">
      <c r="A418" s="2">
        <v>84</v>
      </c>
      <c r="B418" s="1">
        <v>409</v>
      </c>
      <c r="C418" s="1">
        <v>84.7</v>
      </c>
      <c r="D418" s="1">
        <f>C418-C417</f>
        <v>18.206000000000003</v>
      </c>
      <c r="E418" s="9">
        <f>SUM(D$6:D418)/100</f>
        <v>77.506360000000001</v>
      </c>
      <c r="F418" s="20">
        <v>88</v>
      </c>
      <c r="G418" s="13">
        <f>F418-C418</f>
        <v>3.2999999999999972</v>
      </c>
      <c r="H418" s="20">
        <f>SUM(G$8:G418)</f>
        <v>118.76400000000004</v>
      </c>
      <c r="K418" s="1">
        <f>D418*F$418/C$418</f>
        <v>18.915324675324676</v>
      </c>
      <c r="L418" s="9">
        <f t="shared" si="23"/>
        <v>78.694000000000031</v>
      </c>
    </row>
    <row r="419" spans="1:12" x14ac:dyDescent="0.15">
      <c r="A419" s="2">
        <v>85</v>
      </c>
      <c r="B419" s="1">
        <v>410</v>
      </c>
      <c r="C419" s="1">
        <v>23.171999999999997</v>
      </c>
      <c r="D419" s="19">
        <f>C419</f>
        <v>23.171999999999997</v>
      </c>
      <c r="E419" s="9">
        <f>SUM(D$6:D419)/100</f>
        <v>77.738079999999997</v>
      </c>
      <c r="K419" s="1">
        <f>D419*F$422/C$422</f>
        <v>23.2586783042394</v>
      </c>
      <c r="L419" s="9">
        <f t="shared" si="23"/>
        <v>78.926586783042424</v>
      </c>
    </row>
    <row r="420" spans="1:12" x14ac:dyDescent="0.15">
      <c r="A420" s="2">
        <v>85</v>
      </c>
      <c r="B420" s="1">
        <v>411</v>
      </c>
      <c r="C420" s="1">
        <v>46.072000000000003</v>
      </c>
      <c r="D420" s="1">
        <f>C420-C419</f>
        <v>22.900000000000006</v>
      </c>
      <c r="E420" s="9">
        <f>SUM(D$6:D420)/100</f>
        <v>77.967079999999996</v>
      </c>
      <c r="K420" s="1">
        <f>D420*F$422/C$422</f>
        <v>22.985660847880304</v>
      </c>
      <c r="L420" s="9">
        <f t="shared" si="23"/>
        <v>79.156443391521222</v>
      </c>
    </row>
    <row r="421" spans="1:12" x14ac:dyDescent="0.15">
      <c r="A421" s="2">
        <v>85</v>
      </c>
      <c r="B421" s="1">
        <v>412</v>
      </c>
      <c r="C421" s="1">
        <v>67.852000000000004</v>
      </c>
      <c r="D421" s="1">
        <f>C421-C420</f>
        <v>21.78</v>
      </c>
      <c r="E421" s="9">
        <f>SUM(D$6:D421)/100</f>
        <v>78.184879999999993</v>
      </c>
      <c r="K421" s="1">
        <f>D421*F$422/C$422</f>
        <v>21.861471321695763</v>
      </c>
      <c r="L421" s="9">
        <f t="shared" si="23"/>
        <v>79.375058104738187</v>
      </c>
    </row>
    <row r="422" spans="1:12" x14ac:dyDescent="0.15">
      <c r="A422" s="2">
        <v>85</v>
      </c>
      <c r="B422" s="1">
        <v>413</v>
      </c>
      <c r="C422" s="1">
        <v>80.2</v>
      </c>
      <c r="D422" s="1">
        <f>C422-C421</f>
        <v>12.347999999999999</v>
      </c>
      <c r="E422" s="9">
        <f>SUM(D$6:D422)/100</f>
        <v>78.308359999999993</v>
      </c>
      <c r="F422" s="20">
        <v>80.5</v>
      </c>
      <c r="G422" s="13">
        <f>F422-C422</f>
        <v>0.29999999999999716</v>
      </c>
      <c r="H422" s="20">
        <f>SUM(G$8:G422)</f>
        <v>119.06400000000004</v>
      </c>
      <c r="K422" s="1">
        <f>D422*F$422/C$422</f>
        <v>12.394189526184537</v>
      </c>
      <c r="L422" s="9">
        <f t="shared" si="23"/>
        <v>79.499000000000038</v>
      </c>
    </row>
    <row r="423" spans="1:12" x14ac:dyDescent="0.15">
      <c r="A423" s="2">
        <v>86</v>
      </c>
      <c r="B423" s="1" t="s">
        <v>91</v>
      </c>
      <c r="C423" s="1">
        <v>9.3030000000000008</v>
      </c>
      <c r="D423" s="19">
        <f>C423</f>
        <v>9.3030000000000008</v>
      </c>
      <c r="E423" s="9">
        <f>SUM(D$6:D423)/100</f>
        <v>78.401389999999992</v>
      </c>
      <c r="K423" s="1">
        <f>D423*F$426/C$426</f>
        <v>9.3694500000000005</v>
      </c>
      <c r="L423" s="9">
        <f t="shared" si="23"/>
        <v>79.59269450000005</v>
      </c>
    </row>
    <row r="424" spans="1:12" x14ac:dyDescent="0.15">
      <c r="A424" s="2">
        <v>86</v>
      </c>
      <c r="B424" s="1">
        <v>414</v>
      </c>
      <c r="C424" s="1">
        <v>32.603000000000002</v>
      </c>
      <c r="D424" s="1">
        <f>C424-C423</f>
        <v>23.3</v>
      </c>
      <c r="E424" s="9">
        <f>SUM(D$6:D424)/100</f>
        <v>78.634389999999996</v>
      </c>
      <c r="K424" s="1">
        <f>D424*F$426/C$426</f>
        <v>23.466428571428573</v>
      </c>
      <c r="L424" s="9">
        <f t="shared" si="23"/>
        <v>79.827358785714338</v>
      </c>
    </row>
    <row r="425" spans="1:12" x14ac:dyDescent="0.15">
      <c r="A425" s="2">
        <v>86</v>
      </c>
      <c r="B425" s="1">
        <v>415</v>
      </c>
      <c r="C425" s="1">
        <v>53.423000000000002</v>
      </c>
      <c r="D425" s="1">
        <f>C425-C424</f>
        <v>20.82</v>
      </c>
      <c r="E425" s="9">
        <f>SUM(D$6:D425)/100</f>
        <v>78.842589999999987</v>
      </c>
      <c r="K425" s="1">
        <f>D425*F$426/C$426</f>
        <v>20.968714285714285</v>
      </c>
      <c r="L425" s="9">
        <f t="shared" si="23"/>
        <v>80.037045928571487</v>
      </c>
    </row>
    <row r="426" spans="1:12" x14ac:dyDescent="0.15">
      <c r="A426" s="2">
        <v>86</v>
      </c>
      <c r="B426" s="1">
        <v>416</v>
      </c>
      <c r="C426" s="1">
        <v>70</v>
      </c>
      <c r="D426" s="1">
        <f>C426-C425</f>
        <v>16.576999999999998</v>
      </c>
      <c r="E426" s="9">
        <f>SUM(D$6:D426)/100</f>
        <v>79.008359999999996</v>
      </c>
      <c r="F426" s="20">
        <v>70.5</v>
      </c>
      <c r="G426" s="13">
        <f>F426-C426</f>
        <v>0.5</v>
      </c>
      <c r="H426" s="20">
        <f>SUM(G$8:G426)</f>
        <v>119.56400000000004</v>
      </c>
      <c r="K426" s="1">
        <f>D426*F$426/C$426</f>
        <v>16.695407142857142</v>
      </c>
      <c r="L426" s="9">
        <f t="shared" si="23"/>
        <v>80.204000000000065</v>
      </c>
    </row>
    <row r="427" spans="1:12" x14ac:dyDescent="0.15">
      <c r="A427" s="2">
        <v>87</v>
      </c>
      <c r="B427" s="1">
        <v>417</v>
      </c>
      <c r="C427" s="1">
        <v>22.117000000000001</v>
      </c>
      <c r="D427" s="19">
        <f>C427</f>
        <v>22.117000000000001</v>
      </c>
      <c r="E427" s="9">
        <f>SUM(D$6:D427)/100</f>
        <v>79.229529999999997</v>
      </c>
      <c r="K427" s="1">
        <f>D427*F$430/C$430</f>
        <v>22.493139455782316</v>
      </c>
      <c r="L427" s="9">
        <f t="shared" si="23"/>
        <v>80.428931394557893</v>
      </c>
    </row>
    <row r="428" spans="1:12" x14ac:dyDescent="0.15">
      <c r="A428" s="2">
        <v>87</v>
      </c>
      <c r="B428" s="1">
        <v>418</v>
      </c>
      <c r="C428" s="1">
        <v>44.196999999999996</v>
      </c>
      <c r="D428" s="1">
        <f>C428-C427</f>
        <v>22.079999999999995</v>
      </c>
      <c r="E428" s="9">
        <f>SUM(D$6:D428)/100</f>
        <v>79.450329999999994</v>
      </c>
      <c r="K428" s="1">
        <f>D428*F$430/C$430</f>
        <v>22.455510204081627</v>
      </c>
      <c r="L428" s="9">
        <f t="shared" si="23"/>
        <v>80.653486496598703</v>
      </c>
    </row>
    <row r="429" spans="1:12" x14ac:dyDescent="0.15">
      <c r="A429" s="2">
        <v>87</v>
      </c>
      <c r="B429" s="1">
        <v>419</v>
      </c>
      <c r="C429" s="1">
        <v>66.576999999999998</v>
      </c>
      <c r="D429" s="1">
        <f>C429-C428</f>
        <v>22.380000000000003</v>
      </c>
      <c r="E429" s="9">
        <f>SUM(D$6:D429)/100</f>
        <v>79.674129999999991</v>
      </c>
      <c r="K429" s="1">
        <f>D429*F$430/C$430</f>
        <v>22.760612244897963</v>
      </c>
      <c r="L429" s="9">
        <f t="shared" si="23"/>
        <v>80.881092619047692</v>
      </c>
    </row>
    <row r="430" spans="1:12" x14ac:dyDescent="0.15">
      <c r="A430" s="2">
        <v>87</v>
      </c>
      <c r="B430" s="1">
        <v>420</v>
      </c>
      <c r="C430" s="1">
        <v>88.2</v>
      </c>
      <c r="D430" s="1">
        <f>C430-C429</f>
        <v>21.623000000000005</v>
      </c>
      <c r="E430" s="9">
        <f>SUM(D$6:D430)/100</f>
        <v>79.890359999999987</v>
      </c>
      <c r="F430" s="20">
        <v>89.7</v>
      </c>
      <c r="G430" s="13">
        <f>F430-C430</f>
        <v>1.5</v>
      </c>
      <c r="H430" s="20">
        <f>SUM(G$8:G430)</f>
        <v>121.06400000000004</v>
      </c>
      <c r="K430" s="1">
        <f>D430*F$430/C$430</f>
        <v>21.9907380952381</v>
      </c>
      <c r="L430" s="9">
        <f t="shared" si="23"/>
        <v>81.10100000000007</v>
      </c>
    </row>
    <row r="431" spans="1:12" x14ac:dyDescent="0.15">
      <c r="A431" s="2">
        <v>88</v>
      </c>
      <c r="B431" s="1">
        <v>421</v>
      </c>
      <c r="C431" s="1">
        <v>21.589000000000002</v>
      </c>
      <c r="D431" s="19">
        <f>C431</f>
        <v>21.589000000000002</v>
      </c>
      <c r="E431" s="9">
        <f>SUM(D$6:D431)/100</f>
        <v>80.106249999999989</v>
      </c>
      <c r="K431" s="1">
        <f>D431*F$434/C$434</f>
        <v>21.812078071182551</v>
      </c>
      <c r="L431" s="9">
        <f t="shared" si="23"/>
        <v>81.319120780711899</v>
      </c>
    </row>
    <row r="432" spans="1:12" x14ac:dyDescent="0.15">
      <c r="A432" s="2">
        <v>88</v>
      </c>
      <c r="B432" s="1">
        <v>422</v>
      </c>
      <c r="C432" s="1">
        <v>43.969000000000001</v>
      </c>
      <c r="D432" s="1">
        <f>C432-C431</f>
        <v>22.38</v>
      </c>
      <c r="E432" s="9">
        <f>SUM(D$6:D432)/100</f>
        <v>80.330049999999986</v>
      </c>
      <c r="K432" s="1">
        <f>D432*F$434/C$434</f>
        <v>22.611251435132033</v>
      </c>
      <c r="L432" s="9">
        <f t="shared" si="23"/>
        <v>81.545233295063213</v>
      </c>
    </row>
    <row r="433" spans="1:12" x14ac:dyDescent="0.15">
      <c r="A433" s="2">
        <v>88</v>
      </c>
      <c r="B433" s="1">
        <v>423</v>
      </c>
      <c r="C433" s="1">
        <v>65.778999999999996</v>
      </c>
      <c r="D433" s="1">
        <f>C433-C432</f>
        <v>21.809999999999995</v>
      </c>
      <c r="E433" s="9">
        <f>SUM(D$6:D433)/100</f>
        <v>80.548149999999993</v>
      </c>
      <c r="K433" s="1">
        <f>D433*F$434/C$434</f>
        <v>22.035361653272098</v>
      </c>
      <c r="L433" s="9">
        <f t="shared" si="23"/>
        <v>81.765586911595932</v>
      </c>
    </row>
    <row r="434" spans="1:12" x14ac:dyDescent="0.15">
      <c r="A434" s="2">
        <v>88</v>
      </c>
      <c r="B434" s="1">
        <v>424</v>
      </c>
      <c r="C434" s="1">
        <v>87.1</v>
      </c>
      <c r="D434" s="1">
        <f>C434-C433</f>
        <v>21.320999999999998</v>
      </c>
      <c r="E434" s="9">
        <f>SUM(D$6:D434)/100</f>
        <v>80.761359999999996</v>
      </c>
      <c r="F434" s="20">
        <v>88</v>
      </c>
      <c r="G434" s="13">
        <f>F434-C434</f>
        <v>0.90000000000000568</v>
      </c>
      <c r="H434" s="20">
        <f>SUM(G$8:G434)</f>
        <v>121.96400000000004</v>
      </c>
      <c r="K434" s="1">
        <f>D434*F$434/C$434</f>
        <v>21.541308840413318</v>
      </c>
      <c r="L434" s="9">
        <f t="shared" si="23"/>
        <v>81.981000000000051</v>
      </c>
    </row>
    <row r="435" spans="1:12" x14ac:dyDescent="0.15">
      <c r="A435" s="2">
        <v>89</v>
      </c>
      <c r="B435" s="1">
        <v>425</v>
      </c>
      <c r="C435" s="1">
        <v>22.231000000000002</v>
      </c>
      <c r="D435" s="19">
        <f>C435</f>
        <v>22.231000000000002</v>
      </c>
      <c r="E435" s="9">
        <f>SUM(D$6:D435)/100</f>
        <v>80.983669999999989</v>
      </c>
      <c r="K435" s="1">
        <f>D435*F$438/C$438</f>
        <v>22.360250000000001</v>
      </c>
      <c r="L435" s="9">
        <f t="shared" si="23"/>
        <v>82.20460250000005</v>
      </c>
    </row>
    <row r="436" spans="1:12" x14ac:dyDescent="0.15">
      <c r="A436" s="2">
        <v>89</v>
      </c>
      <c r="B436" s="1">
        <v>426</v>
      </c>
      <c r="C436" s="1">
        <v>44.541000000000004</v>
      </c>
      <c r="D436" s="1">
        <f>C436-C435</f>
        <v>22.310000000000002</v>
      </c>
      <c r="E436" s="9">
        <f>SUM(D$6:D436)/100</f>
        <v>81.206769999999992</v>
      </c>
      <c r="K436" s="1">
        <f>D436*F$438/C$438</f>
        <v>22.439709302325586</v>
      </c>
      <c r="L436" s="9">
        <f t="shared" si="23"/>
        <v>82.428999593023306</v>
      </c>
    </row>
    <row r="437" spans="1:12" x14ac:dyDescent="0.15">
      <c r="A437" s="2">
        <v>89</v>
      </c>
      <c r="B437" s="1">
        <v>427</v>
      </c>
      <c r="C437" s="1">
        <v>66.480999999999995</v>
      </c>
      <c r="D437" s="1">
        <f>C437-C436</f>
        <v>21.939999999999991</v>
      </c>
      <c r="E437" s="9">
        <f>SUM(D$6:D437)/100</f>
        <v>81.426169999999999</v>
      </c>
      <c r="K437" s="1">
        <f>D437*F$438/C$438</f>
        <v>22.067558139534874</v>
      </c>
      <c r="L437" s="9">
        <f t="shared" si="23"/>
        <v>82.649675174418661</v>
      </c>
    </row>
    <row r="438" spans="1:12" x14ac:dyDescent="0.15">
      <c r="A438" s="2">
        <v>89</v>
      </c>
      <c r="B438" s="1">
        <v>428</v>
      </c>
      <c r="C438" s="1">
        <v>86</v>
      </c>
      <c r="D438" s="1">
        <f>C438-C437</f>
        <v>19.519000000000005</v>
      </c>
      <c r="E438" s="9">
        <f>SUM(D$6:D438)/100</f>
        <v>81.621359999999996</v>
      </c>
      <c r="F438" s="20">
        <v>86.5</v>
      </c>
      <c r="G438" s="13">
        <f>F438-C438</f>
        <v>0.5</v>
      </c>
      <c r="H438" s="20">
        <f>SUM(G$8:G438)</f>
        <v>122.46400000000004</v>
      </c>
      <c r="K438" s="1">
        <f>D438*F$438/C$438</f>
        <v>19.632482558139543</v>
      </c>
      <c r="L438" s="9">
        <f t="shared" si="23"/>
        <v>82.84600000000006</v>
      </c>
    </row>
    <row r="439" spans="1:12" x14ac:dyDescent="0.15">
      <c r="A439" s="2">
        <v>90</v>
      </c>
      <c r="B439" s="1">
        <v>429</v>
      </c>
      <c r="C439" s="1">
        <v>21.921000000000003</v>
      </c>
      <c r="D439" s="19">
        <f>C439</f>
        <v>21.921000000000003</v>
      </c>
      <c r="E439" s="9">
        <f>SUM(D$6:D439)/100</f>
        <v>81.84057</v>
      </c>
      <c r="K439" s="1">
        <f>D439*F$442/C$442</f>
        <v>22.023554385964918</v>
      </c>
      <c r="L439" s="9">
        <f t="shared" si="23"/>
        <v>83.066235543859705</v>
      </c>
    </row>
    <row r="440" spans="1:12" x14ac:dyDescent="0.15">
      <c r="A440" s="2">
        <v>90</v>
      </c>
      <c r="B440" s="1">
        <v>430</v>
      </c>
      <c r="C440" s="1">
        <v>44.030999999999999</v>
      </c>
      <c r="D440" s="1">
        <f>C440-C439</f>
        <v>22.109999999999996</v>
      </c>
      <c r="E440" s="9">
        <f>SUM(D$6:D440)/100</f>
        <v>82.061669999999992</v>
      </c>
      <c r="K440" s="1">
        <f>D440*F$442/C$442</f>
        <v>22.213438596491226</v>
      </c>
      <c r="L440" s="9">
        <f t="shared" si="23"/>
        <v>83.288369929824626</v>
      </c>
    </row>
    <row r="441" spans="1:12" x14ac:dyDescent="0.15">
      <c r="A441" s="2">
        <v>90</v>
      </c>
      <c r="B441" s="1">
        <v>431</v>
      </c>
      <c r="C441" s="1">
        <v>65.970999999999989</v>
      </c>
      <c r="D441" s="1">
        <f>C441-C440</f>
        <v>21.939999999999991</v>
      </c>
      <c r="E441" s="9">
        <f>SUM(D$6:D441)/100</f>
        <v>82.28107</v>
      </c>
      <c r="K441" s="1">
        <f>D441*F$442/C$442</f>
        <v>22.042643274853791</v>
      </c>
      <c r="L441" s="9">
        <f t="shared" si="23"/>
        <v>83.50879636257315</v>
      </c>
    </row>
    <row r="442" spans="1:12" x14ac:dyDescent="0.15">
      <c r="A442" s="2">
        <v>90</v>
      </c>
      <c r="B442" s="1">
        <v>432</v>
      </c>
      <c r="C442" s="1">
        <v>85.5</v>
      </c>
      <c r="D442" s="1">
        <f>C442-C441</f>
        <v>19.529000000000011</v>
      </c>
      <c r="E442" s="9">
        <f>SUM(D$6:D442)/100</f>
        <v>82.47636</v>
      </c>
      <c r="F442" s="20">
        <v>85.9</v>
      </c>
      <c r="G442" s="13">
        <f>F442-C442</f>
        <v>0.40000000000000568</v>
      </c>
      <c r="H442" s="20">
        <f>SUM(G$8:G442)</f>
        <v>122.86400000000005</v>
      </c>
      <c r="K442" s="1">
        <f>D442*F$442/C$442</f>
        <v>19.620363742690071</v>
      </c>
      <c r="L442" s="9">
        <f t="shared" si="23"/>
        <v>83.705000000000055</v>
      </c>
    </row>
    <row r="443" spans="1:12" x14ac:dyDescent="0.15">
      <c r="A443" s="2">
        <v>91</v>
      </c>
      <c r="B443" s="1">
        <v>433</v>
      </c>
      <c r="C443" s="1">
        <v>22.231999999999999</v>
      </c>
      <c r="D443" s="19">
        <f>C443</f>
        <v>22.231999999999999</v>
      </c>
      <c r="E443" s="9">
        <f>SUM(D$6:D443)/100</f>
        <v>82.69868000000001</v>
      </c>
      <c r="K443" s="1">
        <f>D443*F$446/C$446</f>
        <v>22.1815873015873</v>
      </c>
      <c r="L443" s="9">
        <f t="shared" si="23"/>
        <v>83.926815873015926</v>
      </c>
    </row>
    <row r="444" spans="1:12" x14ac:dyDescent="0.15">
      <c r="A444" s="2">
        <v>91</v>
      </c>
      <c r="B444" s="1">
        <v>434</v>
      </c>
      <c r="C444" s="1">
        <v>44.652000000000001</v>
      </c>
      <c r="D444" s="1">
        <f>C444-C443</f>
        <v>22.42</v>
      </c>
      <c r="E444" s="9">
        <f>SUM(D$6:D444)/100</f>
        <v>82.922880000000006</v>
      </c>
      <c r="K444" s="1">
        <f>D444*F$446/C$446</f>
        <v>22.369160997732425</v>
      </c>
      <c r="L444" s="9">
        <f t="shared" si="23"/>
        <v>84.150507482993248</v>
      </c>
    </row>
    <row r="445" spans="1:12" x14ac:dyDescent="0.15">
      <c r="A445" s="2">
        <v>91</v>
      </c>
      <c r="B445" s="1">
        <v>435</v>
      </c>
      <c r="C445" s="1">
        <v>67.24199999999999</v>
      </c>
      <c r="D445" s="1">
        <f>C445-C444</f>
        <v>22.589999999999989</v>
      </c>
      <c r="E445" s="9">
        <f>SUM(D$6:D445)/100</f>
        <v>83.148780000000002</v>
      </c>
      <c r="K445" s="1">
        <f>D445*F$446/C$446</f>
        <v>22.538775510204072</v>
      </c>
      <c r="L445" s="9">
        <f t="shared" si="23"/>
        <v>84.375895238095296</v>
      </c>
    </row>
    <row r="446" spans="1:12" x14ac:dyDescent="0.15">
      <c r="A446" s="2">
        <v>91</v>
      </c>
      <c r="B446" s="1">
        <v>436</v>
      </c>
      <c r="C446" s="1">
        <v>88.2</v>
      </c>
      <c r="D446" s="1">
        <f>C446-C445</f>
        <v>20.958000000000013</v>
      </c>
      <c r="E446" s="9">
        <f>SUM(D$6:D446)/100</f>
        <v>83.358360000000005</v>
      </c>
      <c r="F446" s="20">
        <v>88</v>
      </c>
      <c r="G446" s="13">
        <f>F446-C446</f>
        <v>-0.20000000000000284</v>
      </c>
      <c r="H446" s="20">
        <f>SUM(G$8:G446)</f>
        <v>122.66400000000004</v>
      </c>
      <c r="K446" s="1">
        <f>D446*F$446/C$446</f>
        <v>20.910476190476203</v>
      </c>
      <c r="L446" s="9">
        <f t="shared" si="23"/>
        <v>84.585000000000051</v>
      </c>
    </row>
    <row r="447" spans="1:12" x14ac:dyDescent="0.15">
      <c r="A447" s="2">
        <v>92</v>
      </c>
      <c r="B447" s="1">
        <v>437</v>
      </c>
      <c r="C447" s="1">
        <v>21.767000000000003</v>
      </c>
      <c r="D447" s="19">
        <f>C447</f>
        <v>21.767000000000003</v>
      </c>
      <c r="E447" s="9">
        <f>SUM(D$6:D447)/100</f>
        <v>83.576030000000003</v>
      </c>
      <c r="K447" s="1">
        <f>D447*F$450/C$450</f>
        <v>22.006197802197807</v>
      </c>
      <c r="L447" s="9">
        <f t="shared" si="23"/>
        <v>84.805061978022039</v>
      </c>
    </row>
    <row r="448" spans="1:12" x14ac:dyDescent="0.15">
      <c r="A448" s="2">
        <v>92</v>
      </c>
      <c r="B448" s="1">
        <v>438</v>
      </c>
      <c r="C448" s="1">
        <v>44.196999999999996</v>
      </c>
      <c r="D448" s="1">
        <f>C448-C447</f>
        <v>22.429999999999993</v>
      </c>
      <c r="E448" s="9">
        <f>SUM(D$6:D448)/100</f>
        <v>83.800330000000017</v>
      </c>
      <c r="K448" s="1">
        <f>D448*F$450/C$450</f>
        <v>22.676483516483511</v>
      </c>
      <c r="L448" s="9">
        <f t="shared" si="23"/>
        <v>85.031826813186868</v>
      </c>
    </row>
    <row r="449" spans="1:12" x14ac:dyDescent="0.15">
      <c r="A449" s="2">
        <v>92</v>
      </c>
      <c r="B449" s="1">
        <v>439</v>
      </c>
      <c r="C449" s="1">
        <v>66.966999999999999</v>
      </c>
      <c r="D449" s="1">
        <f>C449-C448</f>
        <v>22.770000000000003</v>
      </c>
      <c r="E449" s="9">
        <f>SUM(D$6:D449)/100</f>
        <v>84.028030000000015</v>
      </c>
      <c r="K449" s="1">
        <f>D449*F$450/C$450</f>
        <v>23.020219780219783</v>
      </c>
      <c r="L449" s="9">
        <f t="shared" si="23"/>
        <v>85.262029010989068</v>
      </c>
    </row>
    <row r="450" spans="1:12" x14ac:dyDescent="0.15">
      <c r="A450" s="2">
        <v>92</v>
      </c>
      <c r="B450" s="1">
        <v>440</v>
      </c>
      <c r="C450" s="1">
        <v>91</v>
      </c>
      <c r="D450" s="1">
        <f>C450-C449</f>
        <v>24.033000000000001</v>
      </c>
      <c r="E450" s="9">
        <f>SUM(D$6:D450)/100</f>
        <v>84.268360000000015</v>
      </c>
      <c r="F450" s="20">
        <v>92</v>
      </c>
      <c r="G450" s="13">
        <f>F450-C450</f>
        <v>1</v>
      </c>
      <c r="H450" s="20">
        <f>SUM(G$8:G450)</f>
        <v>123.66400000000004</v>
      </c>
      <c r="K450" s="1">
        <f>D450*F$450/C$450</f>
        <v>24.297098901098902</v>
      </c>
      <c r="L450" s="9">
        <f t="shared" si="23"/>
        <v>85.505000000000052</v>
      </c>
    </row>
    <row r="451" spans="1:12" x14ac:dyDescent="0.15">
      <c r="A451" s="2">
        <v>93</v>
      </c>
      <c r="B451" s="1">
        <v>441</v>
      </c>
      <c r="C451" s="1">
        <v>22.547999999999998</v>
      </c>
      <c r="D451" s="19">
        <f>C451</f>
        <v>22.547999999999998</v>
      </c>
      <c r="E451" s="9">
        <f>SUM(D$6:D451)/100</f>
        <v>84.49384000000002</v>
      </c>
      <c r="K451" s="1">
        <f>D451*F$454/C$454</f>
        <v>22.547999999999998</v>
      </c>
      <c r="L451" s="9">
        <f t="shared" si="23"/>
        <v>85.730480000000057</v>
      </c>
    </row>
    <row r="452" spans="1:12" x14ac:dyDescent="0.15">
      <c r="A452" s="2">
        <v>93</v>
      </c>
      <c r="B452" s="1">
        <v>442</v>
      </c>
      <c r="C452" s="1">
        <v>45.358000000000004</v>
      </c>
      <c r="D452" s="1">
        <f>C452-C451</f>
        <v>22.810000000000006</v>
      </c>
      <c r="E452" s="9">
        <f>SUM(D$6:D452)/100</f>
        <v>84.721940000000018</v>
      </c>
      <c r="K452" s="1">
        <f>D452*F$454/C$454</f>
        <v>22.810000000000009</v>
      </c>
      <c r="L452" s="9">
        <f t="shared" si="23"/>
        <v>85.958580000000055</v>
      </c>
    </row>
    <row r="453" spans="1:12" x14ac:dyDescent="0.15">
      <c r="A453" s="2">
        <v>93</v>
      </c>
      <c r="B453" s="1">
        <v>443</v>
      </c>
      <c r="C453" s="1">
        <v>67.887999999999991</v>
      </c>
      <c r="D453" s="1">
        <f>C453-C452</f>
        <v>22.529999999999987</v>
      </c>
      <c r="E453" s="9">
        <f>SUM(D$6:D453)/100</f>
        <v>84.947240000000022</v>
      </c>
      <c r="K453" s="1">
        <f>D453*F$454/C$454</f>
        <v>22.529999999999987</v>
      </c>
      <c r="L453" s="9">
        <f t="shared" si="23"/>
        <v>86.183880000000059</v>
      </c>
    </row>
    <row r="454" spans="1:12" x14ac:dyDescent="0.15">
      <c r="A454" s="2">
        <v>93</v>
      </c>
      <c r="B454" s="1">
        <v>444</v>
      </c>
      <c r="C454" s="1">
        <v>89.8</v>
      </c>
      <c r="D454" s="1">
        <f>C454-C453</f>
        <v>21.912000000000006</v>
      </c>
      <c r="E454" s="9">
        <f>SUM(D$6:D454)/100</f>
        <v>85.166360000000026</v>
      </c>
      <c r="F454" s="20">
        <v>89.8</v>
      </c>
      <c r="G454" s="13">
        <f>F454-C454</f>
        <v>0</v>
      </c>
      <c r="H454" s="20">
        <f>SUM(G$8:G454)</f>
        <v>123.66400000000004</v>
      </c>
      <c r="K454" s="1">
        <f>D454*F$454/C$454</f>
        <v>21.912000000000006</v>
      </c>
      <c r="L454" s="9">
        <f t="shared" ref="L454:L517" si="24">(L453*100+K454)/100</f>
        <v>86.403000000000063</v>
      </c>
    </row>
    <row r="455" spans="1:12" x14ac:dyDescent="0.15">
      <c r="A455" s="2">
        <v>94</v>
      </c>
      <c r="B455" s="1">
        <v>445</v>
      </c>
      <c r="C455" s="1">
        <v>21.605</v>
      </c>
      <c r="D455" s="19">
        <f>C455</f>
        <v>21.605</v>
      </c>
      <c r="E455" s="9">
        <f>SUM(D$6:D455)/100</f>
        <v>85.382410000000021</v>
      </c>
      <c r="K455" s="1">
        <f>D455*F$458/C$458</f>
        <v>22.255753012048192</v>
      </c>
      <c r="L455" s="9">
        <f t="shared" si="24"/>
        <v>86.625557530120545</v>
      </c>
    </row>
    <row r="456" spans="1:12" x14ac:dyDescent="0.15">
      <c r="A456" s="2">
        <v>94</v>
      </c>
      <c r="B456" s="1">
        <v>446</v>
      </c>
      <c r="C456" s="1">
        <v>42.835000000000001</v>
      </c>
      <c r="D456" s="1">
        <f>C456-C455</f>
        <v>21.23</v>
      </c>
      <c r="E456" s="9">
        <f>SUM(D$6:D456)/100</f>
        <v>85.594710000000021</v>
      </c>
      <c r="K456" s="1">
        <f>D456*F$458/C$458</f>
        <v>21.869457831325303</v>
      </c>
      <c r="L456" s="9">
        <f t="shared" si="24"/>
        <v>86.844252108433807</v>
      </c>
    </row>
    <row r="457" spans="1:12" x14ac:dyDescent="0.15">
      <c r="A457" s="2">
        <v>94</v>
      </c>
      <c r="B457" s="1">
        <v>447</v>
      </c>
      <c r="C457" s="1">
        <v>64.644999999999996</v>
      </c>
      <c r="D457" s="1">
        <f>C457-C456</f>
        <v>21.809999999999995</v>
      </c>
      <c r="E457" s="9">
        <f>SUM(D$6:D457)/100</f>
        <v>85.812810000000013</v>
      </c>
      <c r="K457" s="1">
        <f>D457*F$458/C$458</f>
        <v>22.466927710843368</v>
      </c>
      <c r="L457" s="9">
        <f t="shared" si="24"/>
        <v>87.068921385542254</v>
      </c>
    </row>
    <row r="458" spans="1:12" x14ac:dyDescent="0.15">
      <c r="A458" s="2">
        <v>94</v>
      </c>
      <c r="B458" s="1">
        <v>448</v>
      </c>
      <c r="C458" s="1">
        <v>83</v>
      </c>
      <c r="D458" s="1">
        <f>C458-C457</f>
        <v>18.355000000000004</v>
      </c>
      <c r="E458" s="9">
        <f>SUM(D$6:D458)/100</f>
        <v>85.99636000000001</v>
      </c>
      <c r="F458" s="20">
        <v>85.5</v>
      </c>
      <c r="G458" s="13">
        <f>F458-C458</f>
        <v>2.5</v>
      </c>
      <c r="H458" s="20">
        <f>SUM(G$8:G458)</f>
        <v>126.16400000000004</v>
      </c>
      <c r="K458" s="1">
        <f>D458*F$458/C$458</f>
        <v>18.907861445783137</v>
      </c>
      <c r="L458" s="9">
        <f t="shared" si="24"/>
        <v>87.258000000000081</v>
      </c>
    </row>
    <row r="459" spans="1:12" x14ac:dyDescent="0.15">
      <c r="A459" s="2">
        <v>95</v>
      </c>
      <c r="B459" s="1">
        <v>449</v>
      </c>
      <c r="C459" s="1">
        <v>22.725000000000001</v>
      </c>
      <c r="D459" s="19">
        <f>C459</f>
        <v>22.725000000000001</v>
      </c>
      <c r="E459" s="9">
        <f>SUM(D$6:D459)/100</f>
        <v>86.223610000000008</v>
      </c>
      <c r="K459" s="1">
        <f>D459*F$462/C$462</f>
        <v>22.619791666666668</v>
      </c>
      <c r="L459" s="9">
        <f t="shared" si="24"/>
        <v>87.484197916666744</v>
      </c>
    </row>
    <row r="460" spans="1:12" x14ac:dyDescent="0.15">
      <c r="A460" s="2">
        <v>95</v>
      </c>
      <c r="B460" s="1">
        <v>450</v>
      </c>
      <c r="C460" s="1">
        <v>44.585000000000001</v>
      </c>
      <c r="D460" s="1">
        <f>C460-C459</f>
        <v>21.86</v>
      </c>
      <c r="E460" s="9">
        <f>SUM(D$6:D460)/100</f>
        <v>86.442210000000017</v>
      </c>
      <c r="K460" s="1">
        <f>D460*F$462/C$462</f>
        <v>21.758796296296296</v>
      </c>
      <c r="L460" s="9">
        <f t="shared" si="24"/>
        <v>87.701785879629711</v>
      </c>
    </row>
    <row r="461" spans="1:12" x14ac:dyDescent="0.15">
      <c r="A461" s="2">
        <v>95</v>
      </c>
      <c r="B461" s="1">
        <v>451</v>
      </c>
      <c r="C461" s="1">
        <v>66.355000000000004</v>
      </c>
      <c r="D461" s="1">
        <f>C461-C460</f>
        <v>21.770000000000003</v>
      </c>
      <c r="E461" s="9">
        <f>SUM(D$6:D461)/100</f>
        <v>86.659910000000025</v>
      </c>
      <c r="K461" s="1">
        <f>D461*F$462/C$462</f>
        <v>21.669212962962966</v>
      </c>
      <c r="L461" s="9">
        <f t="shared" si="24"/>
        <v>87.918478009259346</v>
      </c>
    </row>
    <row r="462" spans="1:12" x14ac:dyDescent="0.15">
      <c r="A462" s="2">
        <v>95</v>
      </c>
      <c r="B462" s="1">
        <v>452</v>
      </c>
      <c r="C462" s="1">
        <v>86.4</v>
      </c>
      <c r="D462" s="1">
        <f>C462-C461</f>
        <v>20.045000000000002</v>
      </c>
      <c r="E462" s="9">
        <f>SUM(D$6:D462)/100</f>
        <v>86.860360000000014</v>
      </c>
      <c r="F462" s="20">
        <v>86</v>
      </c>
      <c r="G462" s="13">
        <f>F462-C462</f>
        <v>-0.40000000000000568</v>
      </c>
      <c r="H462" s="20">
        <f>SUM(G$8:G462)</f>
        <v>125.76400000000004</v>
      </c>
      <c r="K462" s="1">
        <f>D462*F$462/C$462</f>
        <v>19.952199074074073</v>
      </c>
      <c r="L462" s="9">
        <f t="shared" si="24"/>
        <v>88.11800000000008</v>
      </c>
    </row>
    <row r="463" spans="1:12" x14ac:dyDescent="0.15">
      <c r="A463" s="2" t="s">
        <v>90</v>
      </c>
      <c r="B463" s="1">
        <v>453</v>
      </c>
      <c r="C463" s="1">
        <v>21.251000000000001</v>
      </c>
      <c r="D463" s="19">
        <f>C463</f>
        <v>21.251000000000001</v>
      </c>
      <c r="E463" s="9">
        <f>SUM(D$6:D463)/100</f>
        <v>87.072870000000023</v>
      </c>
      <c r="K463" s="1">
        <f>D463*F$467/C$467</f>
        <v>21.393624161073827</v>
      </c>
      <c r="L463" s="9">
        <f t="shared" si="24"/>
        <v>88.331936241610819</v>
      </c>
    </row>
    <row r="464" spans="1:12" x14ac:dyDescent="0.15">
      <c r="A464" s="2" t="s">
        <v>90</v>
      </c>
      <c r="B464" s="1">
        <v>454</v>
      </c>
      <c r="C464" s="1">
        <v>43.000999999999998</v>
      </c>
      <c r="D464" s="1">
        <f>C464-C463</f>
        <v>21.749999999999996</v>
      </c>
      <c r="E464" s="9">
        <f>SUM(D$6:D464)/100</f>
        <v>87.290370000000024</v>
      </c>
      <c r="K464" s="1">
        <f>D464*F$467/C$467</f>
        <v>21.895973154362412</v>
      </c>
      <c r="L464" s="9">
        <f t="shared" si="24"/>
        <v>88.550895973154439</v>
      </c>
    </row>
    <row r="465" spans="1:12" x14ac:dyDescent="0.15">
      <c r="A465" s="2" t="s">
        <v>90</v>
      </c>
      <c r="B465" s="1">
        <v>455</v>
      </c>
      <c r="C465" s="1">
        <v>64.250999999999991</v>
      </c>
      <c r="D465" s="1">
        <f>C465-C464</f>
        <v>21.249999999999993</v>
      </c>
      <c r="E465" s="9">
        <f>SUM(D$6:D465)/100</f>
        <v>87.502870000000016</v>
      </c>
      <c r="K465" s="1">
        <f>D465*F$467/C$467</f>
        <v>21.392617449664421</v>
      </c>
      <c r="L465" s="9">
        <f t="shared" si="24"/>
        <v>88.764822147651088</v>
      </c>
    </row>
    <row r="466" spans="1:12" x14ac:dyDescent="0.15">
      <c r="A466" s="2" t="s">
        <v>90</v>
      </c>
      <c r="B466" s="1">
        <v>456</v>
      </c>
      <c r="C466" s="1">
        <v>86.390999999999991</v>
      </c>
      <c r="D466" s="1">
        <f>C466-C465</f>
        <v>22.14</v>
      </c>
      <c r="E466" s="9">
        <f>SUM(D$6:D466)/100</f>
        <v>87.724270000000018</v>
      </c>
      <c r="K466" s="1">
        <f>D466*F$467/C$467</f>
        <v>22.288590604026847</v>
      </c>
      <c r="L466" s="9">
        <f t="shared" si="24"/>
        <v>88.98770805369135</v>
      </c>
    </row>
    <row r="467" spans="1:12" x14ac:dyDescent="0.15">
      <c r="A467" s="2" t="s">
        <v>90</v>
      </c>
      <c r="B467" s="1">
        <v>457</v>
      </c>
      <c r="C467" s="1">
        <v>89.4</v>
      </c>
      <c r="D467" s="1">
        <f>C467-C466</f>
        <v>3.0090000000000146</v>
      </c>
      <c r="E467" s="9">
        <f>SUM(D$6:D467)/100</f>
        <v>87.75436000000002</v>
      </c>
      <c r="F467" s="20">
        <v>90</v>
      </c>
      <c r="G467" s="13">
        <f>F467-C467</f>
        <v>0.59999999999999432</v>
      </c>
      <c r="H467" s="20">
        <f>SUM(G$8:G467)</f>
        <v>126.36400000000003</v>
      </c>
      <c r="K467" s="1">
        <f>D467*F$467/C$467</f>
        <v>3.0291946308724977</v>
      </c>
      <c r="L467" s="9">
        <f t="shared" si="24"/>
        <v>89.018000000000072</v>
      </c>
    </row>
    <row r="468" spans="1:12" x14ac:dyDescent="0.15">
      <c r="A468" s="2">
        <v>98</v>
      </c>
      <c r="B468" s="1" t="s">
        <v>89</v>
      </c>
      <c r="C468" s="1">
        <v>18.812999999999999</v>
      </c>
      <c r="D468" s="19">
        <f>C468</f>
        <v>18.812999999999999</v>
      </c>
      <c r="E468" s="9">
        <f>SUM(D$6:D468)/100</f>
        <v>87.942490000000021</v>
      </c>
      <c r="K468" s="1">
        <f>D468*F$471/C$471</f>
        <v>18.942744827586207</v>
      </c>
      <c r="L468" s="9">
        <f t="shared" si="24"/>
        <v>89.207427448275922</v>
      </c>
    </row>
    <row r="469" spans="1:12" x14ac:dyDescent="0.15">
      <c r="A469" s="2">
        <v>98</v>
      </c>
      <c r="B469" s="1">
        <v>458</v>
      </c>
      <c r="C469" s="1">
        <v>40.792999999999999</v>
      </c>
      <c r="D469" s="1">
        <f>C469-C468</f>
        <v>21.98</v>
      </c>
      <c r="E469" s="9">
        <f>SUM(D$6:D469)/100</f>
        <v>88.162290000000013</v>
      </c>
      <c r="K469" s="1">
        <f>D469*F$471/C$471</f>
        <v>22.13158620689655</v>
      </c>
      <c r="L469" s="9">
        <f t="shared" si="24"/>
        <v>89.428743310344885</v>
      </c>
    </row>
    <row r="470" spans="1:12" x14ac:dyDescent="0.15">
      <c r="A470" s="2">
        <v>98</v>
      </c>
      <c r="B470" s="1">
        <v>459</v>
      </c>
      <c r="C470" s="1">
        <v>62.743000000000002</v>
      </c>
      <c r="D470" s="1">
        <f>C470-C469</f>
        <v>21.950000000000003</v>
      </c>
      <c r="E470" s="9">
        <f>SUM(D$6:D470)/100</f>
        <v>88.381790000000024</v>
      </c>
      <c r="K470" s="1">
        <f>D470*F$471/C$471</f>
        <v>22.101379310344829</v>
      </c>
      <c r="L470" s="9">
        <f t="shared" si="24"/>
        <v>89.649757103448337</v>
      </c>
    </row>
    <row r="471" spans="1:12" x14ac:dyDescent="0.15">
      <c r="A471" s="2">
        <v>98</v>
      </c>
      <c r="B471" s="1">
        <v>460</v>
      </c>
      <c r="C471" s="1">
        <v>72.5</v>
      </c>
      <c r="D471" s="1">
        <f>C471-C470</f>
        <v>9.7569999999999979</v>
      </c>
      <c r="E471" s="9">
        <f>SUM(D$6:D471)/100</f>
        <v>88.479360000000014</v>
      </c>
      <c r="F471" s="20">
        <v>73</v>
      </c>
      <c r="G471" s="13">
        <f>F471-C471</f>
        <v>0.5</v>
      </c>
      <c r="H471" s="20">
        <f>SUM(G$8:G471)</f>
        <v>126.86400000000003</v>
      </c>
      <c r="K471" s="1">
        <f>D471*F$471/C$471</f>
        <v>9.8242896551724126</v>
      </c>
      <c r="L471" s="9">
        <f t="shared" si="24"/>
        <v>89.748000000000062</v>
      </c>
    </row>
    <row r="472" spans="1:12" x14ac:dyDescent="0.15">
      <c r="A472" s="2">
        <v>99</v>
      </c>
      <c r="B472" s="1">
        <v>461</v>
      </c>
      <c r="C472" s="1">
        <v>21.260999999999999</v>
      </c>
      <c r="D472" s="19">
        <f>C472</f>
        <v>21.260999999999999</v>
      </c>
      <c r="E472" s="9">
        <f>SUM(D$6:D472)/100</f>
        <v>88.691970000000026</v>
      </c>
      <c r="K472" s="1">
        <f>D472*F$476/C$476</f>
        <v>21.371619146722164</v>
      </c>
      <c r="L472" s="9">
        <f t="shared" si="24"/>
        <v>89.961716191467289</v>
      </c>
    </row>
    <row r="473" spans="1:12" x14ac:dyDescent="0.15">
      <c r="A473" s="2">
        <v>99</v>
      </c>
      <c r="B473" s="1">
        <v>462</v>
      </c>
      <c r="C473" s="1">
        <v>42.881</v>
      </c>
      <c r="D473" s="1">
        <f>C473-C472</f>
        <v>21.62</v>
      </c>
      <c r="E473" s="9">
        <f>SUM(D$6:D473)/100</f>
        <v>88.908170000000027</v>
      </c>
      <c r="K473" s="1">
        <f>D473*F$476/C$476</f>
        <v>21.732486992715923</v>
      </c>
      <c r="L473" s="9">
        <f t="shared" si="24"/>
        <v>90.179041061394457</v>
      </c>
    </row>
    <row r="474" spans="1:12" x14ac:dyDescent="0.15">
      <c r="A474" s="2">
        <v>99</v>
      </c>
      <c r="B474" s="1">
        <v>463</v>
      </c>
      <c r="C474" s="1">
        <v>64.741</v>
      </c>
      <c r="D474" s="1">
        <f>C474-C473</f>
        <v>21.86</v>
      </c>
      <c r="E474" s="9">
        <f>SUM(D$6:D474)/100</f>
        <v>89.126770000000036</v>
      </c>
      <c r="K474" s="1">
        <f>D474*F$476/C$476</f>
        <v>21.973735691987514</v>
      </c>
      <c r="L474" s="9">
        <f t="shared" si="24"/>
        <v>90.398778418314322</v>
      </c>
    </row>
    <row r="475" spans="1:12" x14ac:dyDescent="0.15">
      <c r="A475" s="2">
        <v>99</v>
      </c>
      <c r="B475" s="1">
        <v>464</v>
      </c>
      <c r="C475" s="1">
        <v>87.210999999999999</v>
      </c>
      <c r="D475" s="1">
        <f>C475-C474</f>
        <v>22.47</v>
      </c>
      <c r="E475" s="9">
        <f>SUM(D$6:D475)/100</f>
        <v>89.35147000000002</v>
      </c>
      <c r="K475" s="1">
        <f>D475*F$476/C$476</f>
        <v>22.58690946930281</v>
      </c>
      <c r="L475" s="9">
        <f t="shared" si="24"/>
        <v>90.624647513007346</v>
      </c>
    </row>
    <row r="476" spans="1:12" x14ac:dyDescent="0.15">
      <c r="A476" s="2">
        <v>99</v>
      </c>
      <c r="B476" s="1">
        <v>465</v>
      </c>
      <c r="C476" s="1">
        <v>96.1</v>
      </c>
      <c r="D476" s="1">
        <f>C476-C475</f>
        <v>8.8889999999999958</v>
      </c>
      <c r="E476" s="9">
        <f>SUM(D$6:D476)/100</f>
        <v>89.440360000000013</v>
      </c>
      <c r="F476" s="20">
        <v>96.6</v>
      </c>
      <c r="G476" s="13">
        <f>F476-C476</f>
        <v>0.5</v>
      </c>
      <c r="H476" s="20">
        <f>SUM(G$8:G476)</f>
        <v>127.36400000000003</v>
      </c>
      <c r="K476" s="1">
        <f>D476*F$476/C$476</f>
        <v>8.9352486992715878</v>
      </c>
      <c r="L476" s="9">
        <f t="shared" si="24"/>
        <v>90.71400000000007</v>
      </c>
    </row>
    <row r="477" spans="1:12" x14ac:dyDescent="0.15">
      <c r="A477" s="2">
        <v>100</v>
      </c>
      <c r="B477" s="1">
        <v>466</v>
      </c>
      <c r="C477" s="1">
        <v>22.041</v>
      </c>
      <c r="D477" s="19">
        <f>C477</f>
        <v>22.041</v>
      </c>
      <c r="E477" s="9">
        <f>SUM(D$6:D477)/100</f>
        <v>89.660770000000014</v>
      </c>
      <c r="K477" s="1">
        <f>D477*F$479/C$479</f>
        <v>22.260280373831776</v>
      </c>
      <c r="L477" s="9">
        <f t="shared" si="24"/>
        <v>90.936602803738381</v>
      </c>
    </row>
    <row r="478" spans="1:12" x14ac:dyDescent="0.15">
      <c r="A478" s="2">
        <v>100</v>
      </c>
      <c r="B478" s="1">
        <v>467</v>
      </c>
      <c r="C478" s="1">
        <v>43.631</v>
      </c>
      <c r="D478" s="1">
        <f>C478-C477</f>
        <v>21.59</v>
      </c>
      <c r="E478" s="9">
        <f>SUM(D$6:D478)/100</f>
        <v>89.876670000000018</v>
      </c>
      <c r="K478" s="1">
        <f>D478*F$479/C$479</f>
        <v>21.804793488091647</v>
      </c>
      <c r="L478" s="9">
        <f t="shared" si="24"/>
        <v>91.15465073861931</v>
      </c>
    </row>
    <row r="479" spans="1:12" x14ac:dyDescent="0.15">
      <c r="A479" s="2">
        <v>100</v>
      </c>
      <c r="B479" s="1">
        <v>468</v>
      </c>
      <c r="C479" s="1">
        <v>66.34</v>
      </c>
      <c r="D479" s="1">
        <f>C479-C478</f>
        <v>22.709000000000003</v>
      </c>
      <c r="E479" s="9">
        <f>SUM(D$6:D479)/100</f>
        <v>90.103760000000023</v>
      </c>
      <c r="F479" s="20">
        <v>67</v>
      </c>
      <c r="G479" s="13">
        <f>F479-C479</f>
        <v>0.65999999999999659</v>
      </c>
      <c r="H479" s="20">
        <f>SUM(G$8:G479)</f>
        <v>128.02400000000003</v>
      </c>
      <c r="K479" s="1">
        <f>D479*F$479/C$479</f>
        <v>22.934926138076577</v>
      </c>
      <c r="L479" s="9">
        <f t="shared" si="24"/>
        <v>91.384000000000071</v>
      </c>
    </row>
    <row r="480" spans="1:12" x14ac:dyDescent="0.15">
      <c r="A480" s="2">
        <v>101</v>
      </c>
      <c r="B480" s="1">
        <v>469</v>
      </c>
      <c r="C480" s="1">
        <v>24.523</v>
      </c>
      <c r="D480" s="19">
        <f>C480</f>
        <v>24.523</v>
      </c>
      <c r="E480" s="9">
        <f>SUM(D$6:D480)/100</f>
        <v>90.348990000000015</v>
      </c>
      <c r="K480" s="1">
        <f>D480*F$483/C$483</f>
        <v>24.259311827956989</v>
      </c>
      <c r="L480" s="9">
        <f t="shared" si="24"/>
        <v>91.626593118279629</v>
      </c>
    </row>
    <row r="481" spans="1:12" x14ac:dyDescent="0.15">
      <c r="A481" s="2">
        <v>101</v>
      </c>
      <c r="B481" s="1">
        <v>470</v>
      </c>
      <c r="C481" s="1">
        <v>46.482999999999997</v>
      </c>
      <c r="D481" s="1">
        <f>C481-C480</f>
        <v>21.959999999999997</v>
      </c>
      <c r="E481" s="9">
        <f>SUM(D$6:D481)/100</f>
        <v>90.56859</v>
      </c>
      <c r="K481" s="1">
        <f>D481*F$483/C$483</f>
        <v>21.723870967741931</v>
      </c>
      <c r="L481" s="9">
        <f t="shared" si="24"/>
        <v>91.843831827957061</v>
      </c>
    </row>
    <row r="482" spans="1:12" x14ac:dyDescent="0.15">
      <c r="A482" s="2">
        <v>101</v>
      </c>
      <c r="B482" s="1">
        <v>471</v>
      </c>
      <c r="C482" s="1">
        <v>69.132999999999996</v>
      </c>
      <c r="D482" s="1">
        <f>C482-C481</f>
        <v>22.65</v>
      </c>
      <c r="E482" s="9">
        <f>SUM(D$6:D482)/100</f>
        <v>90.795090000000002</v>
      </c>
      <c r="K482" s="1">
        <f>D482*F$483/C$483</f>
        <v>22.406451612903222</v>
      </c>
      <c r="L482" s="9">
        <f t="shared" si="24"/>
        <v>92.067896344086094</v>
      </c>
    </row>
    <row r="483" spans="1:12" x14ac:dyDescent="0.15">
      <c r="A483" s="2">
        <v>101</v>
      </c>
      <c r="B483" s="1">
        <v>472</v>
      </c>
      <c r="C483" s="1">
        <v>93</v>
      </c>
      <c r="D483" s="1">
        <f>C483-C482</f>
        <v>23.867000000000004</v>
      </c>
      <c r="E483" s="9">
        <f>SUM(D$6:D483)/100</f>
        <v>91.033760000000001</v>
      </c>
      <c r="F483" s="20">
        <v>92</v>
      </c>
      <c r="G483" s="13">
        <f>F483-C483</f>
        <v>-1</v>
      </c>
      <c r="H483" s="20">
        <f>SUM(G$8:G483)</f>
        <v>127.02400000000003</v>
      </c>
      <c r="K483" s="1">
        <f>D483*F$483/C$483</f>
        <v>23.610365591397855</v>
      </c>
      <c r="L483" s="9">
        <f t="shared" si="24"/>
        <v>92.304000000000073</v>
      </c>
    </row>
    <row r="484" spans="1:12" x14ac:dyDescent="0.15">
      <c r="A484" s="2">
        <v>102</v>
      </c>
      <c r="B484" s="1">
        <v>473</v>
      </c>
      <c r="C484" s="1">
        <v>28.565999999999999</v>
      </c>
      <c r="D484" s="19">
        <f>C484</f>
        <v>28.565999999999999</v>
      </c>
      <c r="E484" s="9">
        <f>SUM(D$6:D484)/100</f>
        <v>91.319420000000008</v>
      </c>
      <c r="K484" s="1">
        <f>D484*F$487/C$487</f>
        <v>27.813402061855673</v>
      </c>
      <c r="L484" s="9">
        <f t="shared" si="24"/>
        <v>92.582134020618639</v>
      </c>
    </row>
    <row r="485" spans="1:12" x14ac:dyDescent="0.15">
      <c r="A485" s="2">
        <v>102</v>
      </c>
      <c r="B485" s="1">
        <v>474</v>
      </c>
      <c r="C485" s="1">
        <v>50.835999999999999</v>
      </c>
      <c r="D485" s="1">
        <f>C485-C484</f>
        <v>22.27</v>
      </c>
      <c r="E485" s="9">
        <f>SUM(D$6:D485)/100</f>
        <v>91.542120000000011</v>
      </c>
      <c r="K485" s="1">
        <f>D485*F$487/C$487</f>
        <v>21.683276059564722</v>
      </c>
      <c r="L485" s="9">
        <f t="shared" si="24"/>
        <v>92.798966781214276</v>
      </c>
    </row>
    <row r="486" spans="1:12" x14ac:dyDescent="0.15">
      <c r="A486" s="2">
        <v>102</v>
      </c>
      <c r="B486" s="1">
        <v>475</v>
      </c>
      <c r="C486" s="1">
        <v>71.715999999999994</v>
      </c>
      <c r="D486" s="1">
        <f>C486-C485</f>
        <v>20.879999999999995</v>
      </c>
      <c r="E486" s="9">
        <f>SUM(D$6:D486)/100</f>
        <v>91.750920000000008</v>
      </c>
      <c r="K486" s="1">
        <f>D486*F$487/C$487</f>
        <v>20.329896907216494</v>
      </c>
      <c r="L486" s="9">
        <f t="shared" si="24"/>
        <v>93.00226575028644</v>
      </c>
    </row>
    <row r="487" spans="1:12" x14ac:dyDescent="0.15">
      <c r="A487" s="2">
        <v>102</v>
      </c>
      <c r="B487" s="1">
        <v>476</v>
      </c>
      <c r="C487" s="1">
        <v>87.3</v>
      </c>
      <c r="D487" s="1">
        <f>C487-C486</f>
        <v>15.584000000000003</v>
      </c>
      <c r="E487" s="9">
        <f>SUM(D$6:D487)/100</f>
        <v>91.90676000000002</v>
      </c>
      <c r="F487" s="20">
        <v>85</v>
      </c>
      <c r="G487" s="13">
        <f>F487-C487</f>
        <v>-2.2999999999999972</v>
      </c>
      <c r="H487" s="20">
        <f>SUM(G$8:G487)</f>
        <v>124.72400000000003</v>
      </c>
      <c r="K487" s="1">
        <f>D487*F$487/C$487</f>
        <v>15.17342497136312</v>
      </c>
      <c r="L487" s="9">
        <f t="shared" si="24"/>
        <v>93.154000000000067</v>
      </c>
    </row>
    <row r="488" spans="1:12" x14ac:dyDescent="0.15">
      <c r="A488" s="2">
        <v>103</v>
      </c>
      <c r="B488" s="1">
        <v>477</v>
      </c>
      <c r="C488" s="1">
        <v>24.622</v>
      </c>
      <c r="D488" s="19">
        <f>C488</f>
        <v>24.622</v>
      </c>
      <c r="E488" s="9">
        <f>SUM(D$6:D488)/100</f>
        <v>92.152980000000014</v>
      </c>
      <c r="K488" s="1">
        <f>D488*F$491/C$491</f>
        <v>24.646930228276879</v>
      </c>
      <c r="L488" s="9">
        <f t="shared" si="24"/>
        <v>93.400469302282829</v>
      </c>
    </row>
    <row r="489" spans="1:12" x14ac:dyDescent="0.15">
      <c r="A489" s="2">
        <v>103</v>
      </c>
      <c r="B489" s="1">
        <v>478</v>
      </c>
      <c r="C489" s="1">
        <v>48.421999999999997</v>
      </c>
      <c r="D489" s="1">
        <f>C489-C488</f>
        <v>23.799999999999997</v>
      </c>
      <c r="E489" s="9">
        <f>SUM(D$6:D489)/100</f>
        <v>92.390979999999999</v>
      </c>
      <c r="K489" s="1">
        <f>D489*F$491/C$491</f>
        <v>23.82409793814433</v>
      </c>
      <c r="L489" s="9">
        <f t="shared" si="24"/>
        <v>93.638710281664274</v>
      </c>
    </row>
    <row r="490" spans="1:12" x14ac:dyDescent="0.15">
      <c r="A490" s="2">
        <v>103</v>
      </c>
      <c r="B490" s="1">
        <v>479</v>
      </c>
      <c r="C490" s="1">
        <v>70.012</v>
      </c>
      <c r="D490" s="1">
        <f>C490-C489</f>
        <v>21.590000000000003</v>
      </c>
      <c r="E490" s="9">
        <f>SUM(D$6:D490)/100</f>
        <v>92.606880000000004</v>
      </c>
      <c r="K490" s="1">
        <f>D490*F$491/C$491</f>
        <v>21.611860272459506</v>
      </c>
      <c r="L490" s="9">
        <f t="shared" si="24"/>
        <v>93.85482888438888</v>
      </c>
    </row>
    <row r="491" spans="1:12" x14ac:dyDescent="0.15">
      <c r="A491" s="2">
        <v>103</v>
      </c>
      <c r="B491" s="1">
        <v>480</v>
      </c>
      <c r="C491" s="1">
        <v>86.911999999999992</v>
      </c>
      <c r="D491" s="1">
        <f>C491-C490</f>
        <v>16.899999999999991</v>
      </c>
      <c r="E491" s="9">
        <f>SUM(D$6:D491)/100</f>
        <v>92.775880000000001</v>
      </c>
      <c r="F491" s="20">
        <v>87</v>
      </c>
      <c r="G491" s="13">
        <f>F491-C491</f>
        <v>8.8000000000008072E-2</v>
      </c>
      <c r="H491" s="20">
        <f>SUM(G$8:G491)</f>
        <v>124.81200000000004</v>
      </c>
      <c r="K491" s="1">
        <f>D491*F$491/C$491</f>
        <v>16.917111561119285</v>
      </c>
      <c r="L491" s="9">
        <f t="shared" si="24"/>
        <v>94.024000000000072</v>
      </c>
    </row>
    <row r="492" spans="1:12" x14ac:dyDescent="0.15">
      <c r="A492" s="2">
        <v>104</v>
      </c>
      <c r="B492" s="1">
        <v>481</v>
      </c>
      <c r="C492" s="1">
        <v>23.543000000000003</v>
      </c>
      <c r="D492" s="19">
        <f>C492</f>
        <v>23.543000000000003</v>
      </c>
      <c r="E492" s="9">
        <f>SUM(D$6:D492)/100</f>
        <v>93.011309999999995</v>
      </c>
      <c r="K492" s="1">
        <f>D492*F$495/C$495</f>
        <v>24.65235602094241</v>
      </c>
      <c r="L492" s="9">
        <f t="shared" si="24"/>
        <v>94.270523560209497</v>
      </c>
    </row>
    <row r="493" spans="1:12" x14ac:dyDescent="0.15">
      <c r="A493" s="2">
        <v>104</v>
      </c>
      <c r="B493" s="1">
        <v>482</v>
      </c>
      <c r="C493" s="1">
        <v>46.192999999999998</v>
      </c>
      <c r="D493" s="1">
        <f>C493-C492</f>
        <v>22.649999999999995</v>
      </c>
      <c r="E493" s="9">
        <f>SUM(D$6:D493)/100</f>
        <v>93.237809999999996</v>
      </c>
      <c r="K493" s="1">
        <f>D493*F$495/C$495</f>
        <v>23.717277486910991</v>
      </c>
      <c r="L493" s="9">
        <f t="shared" si="24"/>
        <v>94.507696335078606</v>
      </c>
    </row>
    <row r="494" spans="1:12" x14ac:dyDescent="0.15">
      <c r="A494" s="2">
        <v>104</v>
      </c>
      <c r="B494" s="1">
        <v>483</v>
      </c>
      <c r="C494" s="1">
        <v>69.602999999999994</v>
      </c>
      <c r="D494" s="1">
        <f>C494-C493</f>
        <v>23.409999999999997</v>
      </c>
      <c r="E494" s="9">
        <f>SUM(D$6:D494)/100</f>
        <v>93.471909999999994</v>
      </c>
      <c r="K494" s="1">
        <f>D494*F$495/C$495</f>
        <v>24.513089005235596</v>
      </c>
      <c r="L494" s="9">
        <f t="shared" si="24"/>
        <v>94.752827225130943</v>
      </c>
    </row>
    <row r="495" spans="1:12" x14ac:dyDescent="0.15">
      <c r="A495" s="2">
        <v>104</v>
      </c>
      <c r="B495" s="1">
        <v>484</v>
      </c>
      <c r="C495" s="1">
        <v>95.5</v>
      </c>
      <c r="D495" s="1">
        <f>C495-C494</f>
        <v>25.897000000000006</v>
      </c>
      <c r="E495" s="9">
        <f>SUM(D$6:D495)/100</f>
        <v>93.730879999999999</v>
      </c>
      <c r="F495" s="20">
        <v>100</v>
      </c>
      <c r="G495" s="13">
        <f>F495-C495</f>
        <v>4.5</v>
      </c>
      <c r="H495" s="20">
        <f>SUM(G$8:G495)</f>
        <v>129.31200000000004</v>
      </c>
      <c r="K495" s="1">
        <f>D495*F$495/C$495</f>
        <v>27.117277486911004</v>
      </c>
      <c r="L495" s="9">
        <f t="shared" si="24"/>
        <v>95.024000000000058</v>
      </c>
    </row>
    <row r="496" spans="1:12" x14ac:dyDescent="0.15">
      <c r="A496" s="2">
        <v>105</v>
      </c>
      <c r="B496" s="1">
        <v>485</v>
      </c>
      <c r="C496" s="1">
        <v>26.545999999999999</v>
      </c>
      <c r="D496" s="19">
        <f>C496</f>
        <v>26.545999999999999</v>
      </c>
      <c r="E496" s="9">
        <f>SUM(D$6:D496)/100</f>
        <v>93.996340000000004</v>
      </c>
      <c r="K496" s="1">
        <f>D496*F$499/C$499</f>
        <v>26.633322368421052</v>
      </c>
      <c r="L496" s="9">
        <f t="shared" si="24"/>
        <v>95.290333223684272</v>
      </c>
    </row>
    <row r="497" spans="1:12" x14ac:dyDescent="0.15">
      <c r="A497" s="2">
        <v>105</v>
      </c>
      <c r="B497" s="1">
        <v>486</v>
      </c>
      <c r="C497" s="1">
        <v>46.805999999999997</v>
      </c>
      <c r="D497" s="1">
        <f>C497-C496</f>
        <v>20.259999999999998</v>
      </c>
      <c r="E497" s="9">
        <f>SUM(D$6:D497)/100</f>
        <v>94.198940000000007</v>
      </c>
      <c r="K497" s="1">
        <f>D497*F$499/C$499</f>
        <v>20.326644736842102</v>
      </c>
      <c r="L497" s="9">
        <f t="shared" si="24"/>
        <v>95.493599671052692</v>
      </c>
    </row>
    <row r="498" spans="1:12" x14ac:dyDescent="0.15">
      <c r="A498" s="2">
        <v>105</v>
      </c>
      <c r="B498" s="1">
        <v>487</v>
      </c>
      <c r="C498" s="1">
        <v>69.016000000000005</v>
      </c>
      <c r="D498" s="1">
        <f>C498-C497</f>
        <v>22.210000000000008</v>
      </c>
      <c r="E498" s="9">
        <f>SUM(D$6:D498)/100</f>
        <v>94.421039999999991</v>
      </c>
      <c r="K498" s="1">
        <f>D498*F$499/C$499</f>
        <v>22.283059210526325</v>
      </c>
      <c r="L498" s="9">
        <f t="shared" si="24"/>
        <v>95.716430263157946</v>
      </c>
    </row>
    <row r="499" spans="1:12" x14ac:dyDescent="0.15">
      <c r="A499" s="2">
        <v>105</v>
      </c>
      <c r="B499" s="1">
        <v>488</v>
      </c>
      <c r="C499" s="1">
        <v>91.2</v>
      </c>
      <c r="D499" s="1">
        <f>C499-C498</f>
        <v>22.183999999999997</v>
      </c>
      <c r="E499" s="9">
        <f>SUM(D$6:D499)/100</f>
        <v>94.642879999999991</v>
      </c>
      <c r="F499" s="20">
        <v>91.5</v>
      </c>
      <c r="G499" s="13">
        <f>F499-C499</f>
        <v>0.29999999999999716</v>
      </c>
      <c r="H499" s="20">
        <f>SUM(G$8:G499)</f>
        <v>129.61200000000002</v>
      </c>
      <c r="K499" s="1">
        <f>D499*F$499/C$499</f>
        <v>22.256973684210525</v>
      </c>
      <c r="L499" s="9">
        <f t="shared" si="24"/>
        <v>95.93900000000005</v>
      </c>
    </row>
    <row r="500" spans="1:12" x14ac:dyDescent="0.15">
      <c r="A500" s="2">
        <v>106</v>
      </c>
      <c r="B500" s="1">
        <v>489</v>
      </c>
      <c r="C500" s="1">
        <v>21.758000000000003</v>
      </c>
      <c r="D500" s="19">
        <f>C500</f>
        <v>21.758000000000003</v>
      </c>
      <c r="E500" s="9">
        <f>SUM(D$6:D500)/100</f>
        <v>94.860459999999989</v>
      </c>
      <c r="K500" s="19">
        <f>D500</f>
        <v>21.758000000000003</v>
      </c>
      <c r="L500" s="9">
        <f t="shared" si="24"/>
        <v>96.156580000000048</v>
      </c>
    </row>
    <row r="501" spans="1:12" x14ac:dyDescent="0.15">
      <c r="A501" s="2">
        <v>106</v>
      </c>
      <c r="B501" s="1">
        <v>490</v>
      </c>
      <c r="C501" s="1">
        <v>47.008000000000003</v>
      </c>
      <c r="D501" s="1">
        <f>C501-C500</f>
        <v>25.25</v>
      </c>
      <c r="E501" s="9">
        <f>SUM(D$6:D501)/100</f>
        <v>95.112959999999987</v>
      </c>
      <c r="K501" s="19">
        <f>D501</f>
        <v>25.25</v>
      </c>
      <c r="L501" s="9">
        <f t="shared" si="24"/>
        <v>96.409080000000046</v>
      </c>
    </row>
    <row r="502" spans="1:12" x14ac:dyDescent="0.15">
      <c r="A502" s="2">
        <v>106</v>
      </c>
      <c r="B502" s="1">
        <v>491</v>
      </c>
      <c r="C502" s="1">
        <v>64.72</v>
      </c>
      <c r="D502" s="1">
        <f>C502-C501</f>
        <v>17.711999999999996</v>
      </c>
      <c r="E502" s="9">
        <f>SUM(D$6:D502)/100</f>
        <v>95.290079999999975</v>
      </c>
      <c r="F502" s="20">
        <v>60</v>
      </c>
      <c r="G502" s="13">
        <f>F502-C502</f>
        <v>-4.7199999999999989</v>
      </c>
      <c r="H502" s="20">
        <f>SUM(G$8:G502)</f>
        <v>124.89200000000002</v>
      </c>
      <c r="K502" s="21">
        <f>F502-K501-K500</f>
        <v>12.991999999999997</v>
      </c>
      <c r="L502" s="9">
        <f t="shared" si="24"/>
        <v>96.539000000000044</v>
      </c>
    </row>
    <row r="503" spans="1:12" x14ac:dyDescent="0.15">
      <c r="A503" s="2">
        <v>107</v>
      </c>
      <c r="B503" s="1">
        <v>492</v>
      </c>
      <c r="C503" s="1">
        <v>22.510999999999999</v>
      </c>
      <c r="D503" s="19">
        <f>C503</f>
        <v>22.510999999999999</v>
      </c>
      <c r="E503" s="9">
        <f>SUM(D$6:D503)/100</f>
        <v>95.51518999999999</v>
      </c>
      <c r="K503" s="1">
        <f>D503*F$506/C$506</f>
        <v>22.171759956942946</v>
      </c>
      <c r="L503" s="9">
        <f t="shared" si="24"/>
        <v>96.760717599569489</v>
      </c>
    </row>
    <row r="504" spans="1:12" x14ac:dyDescent="0.15">
      <c r="A504" s="2">
        <v>107</v>
      </c>
      <c r="B504" s="1">
        <v>493</v>
      </c>
      <c r="C504" s="1">
        <v>45.311</v>
      </c>
      <c r="D504" s="1">
        <f>C504-C503</f>
        <v>22.8</v>
      </c>
      <c r="E504" s="9">
        <f>SUM(D$6:D504)/100</f>
        <v>95.74318999999997</v>
      </c>
      <c r="K504" s="1">
        <f>D504*F$506/C$506</f>
        <v>22.456404736275566</v>
      </c>
      <c r="L504" s="9">
        <f t="shared" si="24"/>
        <v>96.985281646932251</v>
      </c>
    </row>
    <row r="505" spans="1:12" x14ac:dyDescent="0.15">
      <c r="A505" s="2">
        <v>107</v>
      </c>
      <c r="B505" s="1">
        <v>494</v>
      </c>
      <c r="C505" s="1">
        <v>68.600999999999999</v>
      </c>
      <c r="D505" s="1">
        <f>C505-C504</f>
        <v>23.29</v>
      </c>
      <c r="E505" s="9">
        <f>SUM(D$6:D505)/100</f>
        <v>95.976089999999985</v>
      </c>
      <c r="K505" s="1">
        <f>D505*F$506/C$506</f>
        <v>22.93902045209903</v>
      </c>
      <c r="L505" s="9">
        <f t="shared" si="24"/>
        <v>97.214671851453247</v>
      </c>
    </row>
    <row r="506" spans="1:12" x14ac:dyDescent="0.15">
      <c r="A506" s="2">
        <v>107</v>
      </c>
      <c r="B506" s="1">
        <v>495</v>
      </c>
      <c r="C506" s="1">
        <v>92.9</v>
      </c>
      <c r="D506" s="1">
        <f>C506-C505</f>
        <v>24.299000000000007</v>
      </c>
      <c r="E506" s="9">
        <f>SUM(D$6:D506)/100</f>
        <v>96.219079999999991</v>
      </c>
      <c r="F506" s="20">
        <v>91.5</v>
      </c>
      <c r="G506" s="13">
        <f>F506-C506</f>
        <v>-1.4000000000000057</v>
      </c>
      <c r="H506" s="20">
        <f>SUM(G$8:G506)</f>
        <v>123.49200000000002</v>
      </c>
      <c r="K506" s="1">
        <f>D506*F$506/C$506</f>
        <v>23.932814854682462</v>
      </c>
      <c r="L506" s="9">
        <f t="shared" si="24"/>
        <v>97.454000000000065</v>
      </c>
    </row>
    <row r="507" spans="1:12" x14ac:dyDescent="0.15">
      <c r="A507" s="2">
        <v>108</v>
      </c>
      <c r="B507" s="1">
        <v>496</v>
      </c>
      <c r="C507" s="19">
        <v>28.58</v>
      </c>
      <c r="D507" s="19">
        <f>C507</f>
        <v>28.58</v>
      </c>
      <c r="E507" s="9">
        <f>SUM(D$6:D507)/100</f>
        <v>96.50488</v>
      </c>
      <c r="K507" s="1">
        <f>D507*F$510/C$510</f>
        <v>28.58</v>
      </c>
      <c r="L507" s="9">
        <f t="shared" si="24"/>
        <v>97.739800000000074</v>
      </c>
    </row>
    <row r="508" spans="1:12" x14ac:dyDescent="0.15">
      <c r="A508" s="2">
        <v>108</v>
      </c>
      <c r="B508" s="1">
        <v>497</v>
      </c>
      <c r="C508" s="19">
        <v>50.43</v>
      </c>
      <c r="D508" s="1">
        <f>C508-C507</f>
        <v>21.85</v>
      </c>
      <c r="E508" s="9">
        <f>SUM(D$6:D508)/100</f>
        <v>96.723379999999992</v>
      </c>
      <c r="K508" s="1">
        <f>D508*F$510/C$510</f>
        <v>21.85</v>
      </c>
      <c r="L508" s="9">
        <f t="shared" si="24"/>
        <v>97.958300000000065</v>
      </c>
    </row>
    <row r="509" spans="1:12" x14ac:dyDescent="0.15">
      <c r="A509" s="2">
        <v>108</v>
      </c>
      <c r="B509" s="1">
        <v>498</v>
      </c>
      <c r="C509" s="19">
        <v>72.37</v>
      </c>
      <c r="D509" s="1">
        <f>C509-C508</f>
        <v>21.940000000000005</v>
      </c>
      <c r="E509" s="9">
        <f>SUM(D$6:D509)/100</f>
        <v>96.942779999999999</v>
      </c>
      <c r="K509" s="1">
        <f>D509*F$510/C$510</f>
        <v>21.940000000000005</v>
      </c>
      <c r="L509" s="9">
        <f t="shared" si="24"/>
        <v>98.177700000000073</v>
      </c>
    </row>
    <row r="510" spans="1:12" x14ac:dyDescent="0.15">
      <c r="A510" s="2">
        <v>108</v>
      </c>
      <c r="B510" s="1">
        <v>499</v>
      </c>
      <c r="C510" s="19">
        <v>83</v>
      </c>
      <c r="D510" s="1">
        <f>C510-C509</f>
        <v>10.629999999999995</v>
      </c>
      <c r="E510" s="9">
        <f>SUM(D$6:D510)/100</f>
        <v>97.049079999999989</v>
      </c>
      <c r="F510" s="20">
        <v>83</v>
      </c>
      <c r="G510" s="19">
        <f>F510-C510</f>
        <v>0</v>
      </c>
      <c r="H510" s="21">
        <f>SUM(G$8:G510)</f>
        <v>123.49200000000002</v>
      </c>
      <c r="K510" s="1">
        <f>D510*F$510/C$510</f>
        <v>10.629999999999995</v>
      </c>
      <c r="L510" s="9">
        <f t="shared" si="24"/>
        <v>98.284000000000063</v>
      </c>
    </row>
    <row r="511" spans="1:12" x14ac:dyDescent="0.15">
      <c r="A511" s="2">
        <v>109</v>
      </c>
      <c r="B511" s="1">
        <v>500</v>
      </c>
      <c r="C511" s="1">
        <v>20.957999999999998</v>
      </c>
      <c r="D511" s="19">
        <f>C511</f>
        <v>20.957999999999998</v>
      </c>
      <c r="E511" s="9">
        <f>SUM(D$6:D511)/100</f>
        <v>97.258660000000006</v>
      </c>
      <c r="K511" s="1">
        <f>D511*F$514/C$514</f>
        <v>21.26173913043478</v>
      </c>
      <c r="L511" s="9">
        <f t="shared" si="24"/>
        <v>98.496617391304426</v>
      </c>
    </row>
    <row r="512" spans="1:12" x14ac:dyDescent="0.15">
      <c r="A512" s="2">
        <v>109</v>
      </c>
      <c r="B512" s="1">
        <v>501</v>
      </c>
      <c r="C512" s="1">
        <v>44.247999999999998</v>
      </c>
      <c r="D512" s="1">
        <f>C512-C511</f>
        <v>23.29</v>
      </c>
      <c r="E512" s="9">
        <f>SUM(D$6:D512)/100</f>
        <v>97.491560000000007</v>
      </c>
      <c r="K512" s="1">
        <f>D512*F$514/C$514</f>
        <v>23.627536231884054</v>
      </c>
      <c r="L512" s="9">
        <f t="shared" si="24"/>
        <v>98.732892753623275</v>
      </c>
    </row>
    <row r="513" spans="1:12" x14ac:dyDescent="0.15">
      <c r="A513" s="2">
        <v>109</v>
      </c>
      <c r="B513" s="1">
        <v>502</v>
      </c>
      <c r="C513" s="1">
        <v>67.418000000000006</v>
      </c>
      <c r="D513" s="1">
        <f>C513-C512</f>
        <v>23.170000000000009</v>
      </c>
      <c r="E513" s="9">
        <f>SUM(D$6:D513)/100</f>
        <v>97.72326000000001</v>
      </c>
      <c r="K513" s="1">
        <f>D513*F$514/C$514</f>
        <v>23.505797101449282</v>
      </c>
      <c r="L513" s="9">
        <f t="shared" si="24"/>
        <v>98.96795072463776</v>
      </c>
    </row>
    <row r="514" spans="1:12" x14ac:dyDescent="0.15">
      <c r="A514" s="2">
        <v>109</v>
      </c>
      <c r="B514" s="1">
        <v>503</v>
      </c>
      <c r="C514" s="1">
        <v>89.7</v>
      </c>
      <c r="D514" s="1">
        <f>C514-C513</f>
        <v>22.281999999999996</v>
      </c>
      <c r="E514" s="9">
        <f>SUM(D$6:D514)/100</f>
        <v>97.946079999999995</v>
      </c>
      <c r="F514" s="20">
        <v>91</v>
      </c>
      <c r="G514" s="13">
        <f>F514-C514</f>
        <v>1.2999999999999972</v>
      </c>
      <c r="H514" s="20">
        <f>SUM(G$8:G514)</f>
        <v>124.79200000000002</v>
      </c>
      <c r="K514" s="1">
        <f>D514*F$514/C$514</f>
        <v>22.60492753623188</v>
      </c>
      <c r="L514" s="9">
        <f t="shared" si="24"/>
        <v>99.194000000000074</v>
      </c>
    </row>
    <row r="515" spans="1:12" x14ac:dyDescent="0.15">
      <c r="A515" s="2">
        <v>110</v>
      </c>
      <c r="B515" s="1">
        <v>504</v>
      </c>
      <c r="C515" s="1">
        <v>22.972999999999999</v>
      </c>
      <c r="D515" s="19">
        <f>C515</f>
        <v>22.972999999999999</v>
      </c>
      <c r="E515" s="9">
        <f>SUM(D$6:D515)/100</f>
        <v>98.175809999999998</v>
      </c>
      <c r="K515" s="1">
        <f>D515*F$518/C$518</f>
        <v>23.377047738693467</v>
      </c>
      <c r="L515" s="9">
        <f t="shared" si="24"/>
        <v>99.427770477387</v>
      </c>
    </row>
    <row r="516" spans="1:12" x14ac:dyDescent="0.15">
      <c r="A516" s="2">
        <v>110</v>
      </c>
      <c r="B516" s="1">
        <v>505</v>
      </c>
      <c r="C516" s="1">
        <v>44.902999999999999</v>
      </c>
      <c r="D516" s="1">
        <f>C516-C515</f>
        <v>21.93</v>
      </c>
      <c r="E516" s="9">
        <f>SUM(D$6:D516)/100</f>
        <v>98.395110000000003</v>
      </c>
      <c r="K516" s="1">
        <f>D516*F$518/C$518</f>
        <v>22.315703517587941</v>
      </c>
      <c r="L516" s="9">
        <f t="shared" si="24"/>
        <v>99.650927512562888</v>
      </c>
    </row>
    <row r="517" spans="1:12" x14ac:dyDescent="0.15">
      <c r="A517" s="2">
        <v>110</v>
      </c>
      <c r="B517" s="1">
        <v>506</v>
      </c>
      <c r="C517" s="1">
        <v>66.992999999999995</v>
      </c>
      <c r="D517" s="1">
        <f>C517-C516</f>
        <v>22.089999999999996</v>
      </c>
      <c r="E517" s="9">
        <f>SUM(D$6:D517)/100</f>
        <v>98.616010000000003</v>
      </c>
      <c r="K517" s="1">
        <f>D517*F$518/C$518</f>
        <v>22.478517587939695</v>
      </c>
      <c r="L517" s="9">
        <f t="shared" si="24"/>
        <v>99.875712688442292</v>
      </c>
    </row>
    <row r="518" spans="1:12" x14ac:dyDescent="0.15">
      <c r="A518" s="2">
        <v>110</v>
      </c>
      <c r="B518" s="1">
        <v>507</v>
      </c>
      <c r="C518" s="1">
        <v>79.599999999999994</v>
      </c>
      <c r="D518" s="1">
        <f>C518-C517</f>
        <v>12.606999999999999</v>
      </c>
      <c r="E518" s="9">
        <f>SUM(D$6:D518)/100</f>
        <v>98.742080000000001</v>
      </c>
      <c r="F518" s="20">
        <v>81</v>
      </c>
      <c r="G518" s="13">
        <f>F518-C518</f>
        <v>1.4000000000000057</v>
      </c>
      <c r="H518" s="20">
        <f>SUM(G$8:G518)</f>
        <v>126.19200000000002</v>
      </c>
      <c r="K518" s="1">
        <f>D518*F$518/C$518</f>
        <v>12.828731155778895</v>
      </c>
      <c r="L518" s="9">
        <f t="shared" ref="L518:L581" si="25">(L517*100+K518)/100</f>
        <v>100.00400000000009</v>
      </c>
    </row>
    <row r="519" spans="1:12" x14ac:dyDescent="0.15">
      <c r="A519" s="2">
        <v>111</v>
      </c>
      <c r="B519" s="1">
        <v>508</v>
      </c>
      <c r="C519" s="1">
        <v>22.522000000000002</v>
      </c>
      <c r="D519" s="19">
        <f>C519</f>
        <v>22.522000000000002</v>
      </c>
      <c r="E519" s="9">
        <f>SUM(D$6:D519)/100</f>
        <v>98.967300000000009</v>
      </c>
      <c r="K519" s="1">
        <f>D519*F$522/C$522</f>
        <v>22.869726840855108</v>
      </c>
      <c r="L519" s="9">
        <f t="shared" si="25"/>
        <v>100.23269726840864</v>
      </c>
    </row>
    <row r="520" spans="1:12" x14ac:dyDescent="0.15">
      <c r="A520" s="2">
        <v>111</v>
      </c>
      <c r="B520" s="1">
        <v>509</v>
      </c>
      <c r="C520" s="1">
        <v>44.491999999999997</v>
      </c>
      <c r="D520" s="1">
        <f>C520-C519</f>
        <v>21.969999999999995</v>
      </c>
      <c r="E520" s="9">
        <f>SUM(D$6:D520)/100</f>
        <v>99.187000000000012</v>
      </c>
      <c r="K520" s="1">
        <f>D520*F$522/C$522</f>
        <v>22.309204275534434</v>
      </c>
      <c r="L520" s="9">
        <f t="shared" si="25"/>
        <v>100.45578931116398</v>
      </c>
    </row>
    <row r="521" spans="1:12" x14ac:dyDescent="0.15">
      <c r="A521" s="2">
        <v>111</v>
      </c>
      <c r="B521" s="1">
        <v>510</v>
      </c>
      <c r="C521" s="1">
        <v>67.372</v>
      </c>
      <c r="D521" s="1">
        <f>C521-C520</f>
        <v>22.880000000000003</v>
      </c>
      <c r="E521" s="9">
        <f>SUM(D$6:D521)/100</f>
        <v>99.415800000000004</v>
      </c>
      <c r="K521" s="1">
        <f>D521*F$522/C$522</f>
        <v>23.233254156769597</v>
      </c>
      <c r="L521" s="9">
        <f t="shared" si="25"/>
        <v>100.6881218527317</v>
      </c>
    </row>
    <row r="522" spans="1:12" x14ac:dyDescent="0.15">
      <c r="A522" s="2">
        <v>111</v>
      </c>
      <c r="B522" s="1">
        <v>511</v>
      </c>
      <c r="C522" s="1">
        <v>84.2</v>
      </c>
      <c r="D522" s="1">
        <f>C522-C521</f>
        <v>16.828000000000003</v>
      </c>
      <c r="E522" s="9">
        <f>SUM(D$6:D522)/100</f>
        <v>99.58408</v>
      </c>
      <c r="F522" s="20">
        <v>85.5</v>
      </c>
      <c r="G522" s="13">
        <f>F522-C522</f>
        <v>1.2999999999999972</v>
      </c>
      <c r="H522" s="20">
        <f>SUM(G$8:G522)</f>
        <v>127.49200000000002</v>
      </c>
      <c r="K522" s="1">
        <f>D522*F$522/C$522</f>
        <v>17.087814726840858</v>
      </c>
      <c r="L522" s="9">
        <f t="shared" si="25"/>
        <v>100.85900000000011</v>
      </c>
    </row>
    <row r="523" spans="1:12" x14ac:dyDescent="0.15">
      <c r="A523" s="2">
        <v>112</v>
      </c>
      <c r="B523" s="1">
        <v>512</v>
      </c>
      <c r="C523" s="1">
        <v>21.298999999999999</v>
      </c>
      <c r="D523" s="19">
        <f>C523</f>
        <v>21.298999999999999</v>
      </c>
      <c r="E523" s="9">
        <f>SUM(D$6:D523)/100</f>
        <v>99.797070000000005</v>
      </c>
      <c r="K523" s="1">
        <f>D523*F$525/C$525</f>
        <v>21.856723283793343</v>
      </c>
      <c r="L523" s="9">
        <f t="shared" si="25"/>
        <v>101.07756723283805</v>
      </c>
    </row>
    <row r="524" spans="1:12" x14ac:dyDescent="0.15">
      <c r="A524" s="2">
        <v>112</v>
      </c>
      <c r="B524" s="1">
        <v>513</v>
      </c>
      <c r="C524" s="1">
        <v>43.859000000000002</v>
      </c>
      <c r="D524" s="1">
        <f>C524-C523</f>
        <v>22.560000000000002</v>
      </c>
      <c r="E524" s="9">
        <f>SUM(D$6:D524)/100</f>
        <v>100.02267000000001</v>
      </c>
      <c r="K524" s="1">
        <f>D524*F$525/C$525</f>
        <v>23.150743099787686</v>
      </c>
      <c r="L524" s="9">
        <f t="shared" si="25"/>
        <v>101.30907466383593</v>
      </c>
    </row>
    <row r="525" spans="1:12" x14ac:dyDescent="0.15">
      <c r="A525" s="2">
        <v>112</v>
      </c>
      <c r="B525" s="1">
        <v>514</v>
      </c>
      <c r="C525" s="1">
        <v>56.52</v>
      </c>
      <c r="D525" s="1">
        <f>C525-C524</f>
        <v>12.661000000000001</v>
      </c>
      <c r="E525" s="9">
        <f>SUM(D$6:D525)/100</f>
        <v>100.14928</v>
      </c>
      <c r="F525" s="20">
        <v>58</v>
      </c>
      <c r="G525" s="13">
        <f>F525-C525</f>
        <v>1.4799999999999969</v>
      </c>
      <c r="H525" s="20">
        <f>SUM(G$8:G525)</f>
        <v>128.97200000000001</v>
      </c>
      <c r="K525" s="1">
        <f>D525*F$525/C$525</f>
        <v>12.992533616418967</v>
      </c>
      <c r="L525" s="9">
        <f t="shared" si="25"/>
        <v>101.43900000000012</v>
      </c>
    </row>
    <row r="526" spans="1:12" x14ac:dyDescent="0.15">
      <c r="A526" s="2">
        <v>113</v>
      </c>
      <c r="B526" s="1">
        <v>515</v>
      </c>
      <c r="C526" s="1">
        <v>26.647000000000002</v>
      </c>
      <c r="D526" s="19">
        <f>C526</f>
        <v>26.647000000000002</v>
      </c>
      <c r="E526" s="9">
        <f>SUM(D$6:D526)/100</f>
        <v>100.41575</v>
      </c>
      <c r="K526" s="1">
        <f>D526*F$529/C$529</f>
        <v>26.509657413189121</v>
      </c>
      <c r="L526" s="9">
        <f t="shared" si="25"/>
        <v>101.70409657413202</v>
      </c>
    </row>
    <row r="527" spans="1:12" x14ac:dyDescent="0.15">
      <c r="A527" s="2">
        <v>113</v>
      </c>
      <c r="B527" s="1">
        <v>516</v>
      </c>
      <c r="C527" s="1">
        <v>46.976999999999997</v>
      </c>
      <c r="D527" s="1">
        <f>C527-C526</f>
        <v>20.329999999999995</v>
      </c>
      <c r="E527" s="9">
        <f>SUM(D$6:D527)/100</f>
        <v>100.61905</v>
      </c>
      <c r="K527" s="1">
        <f>D527*F$529/C$529</f>
        <v>20.225216167303433</v>
      </c>
      <c r="L527" s="9">
        <f t="shared" si="25"/>
        <v>101.90634873580505</v>
      </c>
    </row>
    <row r="528" spans="1:12" x14ac:dyDescent="0.15">
      <c r="A528" s="2">
        <v>113</v>
      </c>
      <c r="B528" s="1">
        <v>517</v>
      </c>
      <c r="C528" s="1">
        <v>79.786999999999992</v>
      </c>
      <c r="D528" s="1">
        <f>C528-C527</f>
        <v>32.809999999999995</v>
      </c>
      <c r="E528" s="9">
        <f>SUM(D$6:D528)/100</f>
        <v>100.94715000000001</v>
      </c>
      <c r="K528" s="1">
        <f>D528*F$529/C$529</f>
        <v>32.640892397896003</v>
      </c>
      <c r="L528" s="9">
        <f t="shared" si="25"/>
        <v>102.23275765978401</v>
      </c>
    </row>
    <row r="529" spans="1:12" x14ac:dyDescent="0.15">
      <c r="A529" s="2">
        <v>113</v>
      </c>
      <c r="B529" s="1">
        <v>518</v>
      </c>
      <c r="C529" s="1">
        <v>94.486999999999995</v>
      </c>
      <c r="D529" s="1">
        <f>C529-C528</f>
        <v>14.700000000000003</v>
      </c>
      <c r="E529" s="9">
        <f>SUM(D$6:D529)/100</f>
        <v>101.09415000000001</v>
      </c>
      <c r="F529" s="20">
        <v>94</v>
      </c>
      <c r="G529" s="13">
        <f>F529-C529</f>
        <v>-0.48699999999999477</v>
      </c>
      <c r="H529" s="20">
        <f>SUM(G$8:G529)</f>
        <v>128.48500000000001</v>
      </c>
      <c r="K529" s="1">
        <f>D529*F$529/C$529</f>
        <v>14.624234021611441</v>
      </c>
      <c r="L529" s="9">
        <f t="shared" si="25"/>
        <v>102.37900000000015</v>
      </c>
    </row>
    <row r="530" spans="1:12" x14ac:dyDescent="0.15">
      <c r="A530" s="2">
        <v>114</v>
      </c>
      <c r="B530" s="1">
        <v>519</v>
      </c>
      <c r="C530" s="1">
        <v>21.635000000000002</v>
      </c>
      <c r="D530" s="19">
        <f>C530</f>
        <v>21.635000000000002</v>
      </c>
      <c r="E530" s="9">
        <f>SUM(D$6:D530)/100</f>
        <v>101.3105</v>
      </c>
      <c r="K530" s="1">
        <f>D530*F$533/C$533</f>
        <v>22.105894800483675</v>
      </c>
      <c r="L530" s="9">
        <f t="shared" si="25"/>
        <v>102.60005894800497</v>
      </c>
    </row>
    <row r="531" spans="1:12" x14ac:dyDescent="0.15">
      <c r="A531" s="2">
        <v>114</v>
      </c>
      <c r="B531" s="1">
        <v>520</v>
      </c>
      <c r="C531" s="19">
        <v>44.15</v>
      </c>
      <c r="D531" s="1">
        <f>C531-C530</f>
        <v>22.514999999999997</v>
      </c>
      <c r="E531" s="9">
        <f>SUM(D$6:D531)/100</f>
        <v>101.53565</v>
      </c>
      <c r="K531" s="1">
        <f>D531*F$533/C$533</f>
        <v>23.005048367593709</v>
      </c>
      <c r="L531" s="9">
        <f t="shared" si="25"/>
        <v>102.83010943168091</v>
      </c>
    </row>
    <row r="532" spans="1:12" x14ac:dyDescent="0.15">
      <c r="A532" s="2">
        <v>114</v>
      </c>
      <c r="B532" s="1">
        <v>521</v>
      </c>
      <c r="C532" s="1">
        <v>66.665000000000006</v>
      </c>
      <c r="D532" s="1">
        <f>C532-C531</f>
        <v>22.515000000000008</v>
      </c>
      <c r="E532" s="9">
        <f>SUM(D$6:D532)/100</f>
        <v>101.7608</v>
      </c>
      <c r="K532" s="1">
        <f>D532*F$533/C$533</f>
        <v>23.005048367593719</v>
      </c>
      <c r="L532" s="9">
        <f t="shared" si="25"/>
        <v>103.06015991535683</v>
      </c>
    </row>
    <row r="533" spans="1:12" x14ac:dyDescent="0.15">
      <c r="A533" s="2">
        <v>114</v>
      </c>
      <c r="B533" s="1">
        <v>522</v>
      </c>
      <c r="C533" s="1">
        <v>82.7</v>
      </c>
      <c r="D533" s="1">
        <f>C533-C532</f>
        <v>16.034999999999997</v>
      </c>
      <c r="E533" s="9">
        <f>SUM(D$6:D533)/100</f>
        <v>101.92115</v>
      </c>
      <c r="F533" s="20">
        <v>84.5</v>
      </c>
      <c r="G533" s="13">
        <f>F533-C533</f>
        <v>1.7999999999999972</v>
      </c>
      <c r="H533" s="20">
        <f>SUM(G$8:G533)</f>
        <v>130.28500000000003</v>
      </c>
      <c r="K533" s="1">
        <f>D533*F$533/C$533</f>
        <v>16.384008464328897</v>
      </c>
      <c r="L533" s="9">
        <f t="shared" si="25"/>
        <v>103.22400000000012</v>
      </c>
    </row>
    <row r="534" spans="1:12" x14ac:dyDescent="0.15">
      <c r="A534" s="2">
        <v>116</v>
      </c>
      <c r="B534" s="1">
        <v>523</v>
      </c>
      <c r="C534" s="1">
        <v>21.768000000000001</v>
      </c>
      <c r="D534" s="19">
        <f>C534</f>
        <v>21.768000000000001</v>
      </c>
      <c r="E534" s="9">
        <f>SUM(D$6:D534)/100</f>
        <v>102.13883</v>
      </c>
      <c r="K534" s="1">
        <f>D534*F$538/C$538</f>
        <v>21.860531349628058</v>
      </c>
      <c r="L534" s="9">
        <f t="shared" si="25"/>
        <v>103.4426053134964</v>
      </c>
    </row>
    <row r="535" spans="1:12" x14ac:dyDescent="0.15">
      <c r="A535" s="2">
        <v>116</v>
      </c>
      <c r="B535" s="1">
        <v>524</v>
      </c>
      <c r="C535" s="1">
        <v>43.927999999999997</v>
      </c>
      <c r="D535" s="1">
        <f>C535-C534</f>
        <v>22.159999999999997</v>
      </c>
      <c r="E535" s="9">
        <f>SUM(D$6:D535)/100</f>
        <v>102.36042999999999</v>
      </c>
      <c r="K535" s="1">
        <f>D535*F$538/C$538</f>
        <v>22.254197662061635</v>
      </c>
      <c r="L535" s="9">
        <f t="shared" si="25"/>
        <v>103.66514729011702</v>
      </c>
    </row>
    <row r="536" spans="1:12" x14ac:dyDescent="0.15">
      <c r="A536" s="2">
        <v>116</v>
      </c>
      <c r="B536" s="1">
        <v>525</v>
      </c>
      <c r="C536" s="1">
        <v>66.578000000000003</v>
      </c>
      <c r="D536" s="1">
        <f>C536-C535</f>
        <v>22.650000000000006</v>
      </c>
      <c r="E536" s="9">
        <f>SUM(D$6:D536)/100</f>
        <v>102.58693</v>
      </c>
      <c r="K536" s="1">
        <f>D536*F$538/C$538</f>
        <v>22.746280552603622</v>
      </c>
      <c r="L536" s="9">
        <f t="shared" si="25"/>
        <v>103.89261009564305</v>
      </c>
    </row>
    <row r="537" spans="1:12" x14ac:dyDescent="0.15">
      <c r="A537" s="2">
        <v>116</v>
      </c>
      <c r="B537" s="1">
        <v>526</v>
      </c>
      <c r="C537" s="1">
        <v>87.918000000000006</v>
      </c>
      <c r="D537" s="1">
        <f>C537-C536</f>
        <v>21.340000000000003</v>
      </c>
      <c r="E537" s="9">
        <f>SUM(D$6:D537)/100</f>
        <v>102.80032999999999</v>
      </c>
      <c r="K537" s="1">
        <f>D537*F$538/C$538</f>
        <v>21.430712008501597</v>
      </c>
      <c r="L537" s="9">
        <f t="shared" si="25"/>
        <v>104.10691721572806</v>
      </c>
    </row>
    <row r="538" spans="1:12" x14ac:dyDescent="0.15">
      <c r="A538" s="2">
        <v>116</v>
      </c>
      <c r="B538" s="1">
        <v>527</v>
      </c>
      <c r="C538" s="1">
        <v>94.1</v>
      </c>
      <c r="D538" s="1">
        <f>C538-C537</f>
        <v>6.1819999999999879</v>
      </c>
      <c r="E538" s="9">
        <f>SUM(D$6:D538)/100</f>
        <v>102.86215</v>
      </c>
      <c r="F538" s="20">
        <v>94.5</v>
      </c>
      <c r="G538" s="13">
        <f>F538-C538</f>
        <v>0.40000000000000568</v>
      </c>
      <c r="H538" s="20">
        <f>SUM(G$8:G538)</f>
        <v>130.68500000000003</v>
      </c>
      <c r="K538" s="1">
        <f>D538*F$538/C$538</f>
        <v>6.208278427205089</v>
      </c>
      <c r="L538" s="9">
        <f t="shared" si="25"/>
        <v>104.16900000000011</v>
      </c>
    </row>
    <row r="539" spans="1:12" x14ac:dyDescent="0.15">
      <c r="A539" s="2">
        <v>117</v>
      </c>
      <c r="B539" s="1">
        <v>528</v>
      </c>
      <c r="C539" s="1">
        <v>21.201999999999998</v>
      </c>
      <c r="D539" s="19">
        <f>C539</f>
        <v>21.201999999999998</v>
      </c>
      <c r="E539" s="9">
        <f>SUM(D$6:D539)/100</f>
        <v>103.07417</v>
      </c>
      <c r="K539" s="1">
        <f>D539*F$542/C$542</f>
        <v>21.006589861751152</v>
      </c>
      <c r="L539" s="9">
        <f t="shared" si="25"/>
        <v>104.37906589861761</v>
      </c>
    </row>
    <row r="540" spans="1:12" x14ac:dyDescent="0.15">
      <c r="A540" s="2">
        <v>117</v>
      </c>
      <c r="B540" s="1">
        <v>529</v>
      </c>
      <c r="C540" s="1">
        <v>45.432000000000002</v>
      </c>
      <c r="D540" s="1">
        <f>C540-C539</f>
        <v>24.230000000000004</v>
      </c>
      <c r="E540" s="9">
        <f>SUM(D$6:D540)/100</f>
        <v>103.31647</v>
      </c>
      <c r="K540" s="1">
        <f>D540*F$542/C$542</f>
        <v>24.006682027649774</v>
      </c>
      <c r="L540" s="9">
        <f t="shared" si="25"/>
        <v>104.61913271889411</v>
      </c>
    </row>
    <row r="541" spans="1:12" x14ac:dyDescent="0.15">
      <c r="A541" s="2">
        <v>117</v>
      </c>
      <c r="B541" s="1">
        <v>530</v>
      </c>
      <c r="C541" s="1">
        <v>67.432000000000002</v>
      </c>
      <c r="D541" s="1">
        <f>C541-C540</f>
        <v>22</v>
      </c>
      <c r="E541" s="9">
        <f>SUM(D$6:D541)/100</f>
        <v>103.53646999999999</v>
      </c>
      <c r="K541" s="1">
        <f>D541*F$542/C$542</f>
        <v>21.797235023041477</v>
      </c>
      <c r="L541" s="9">
        <f t="shared" si="25"/>
        <v>104.83710506912452</v>
      </c>
    </row>
    <row r="542" spans="1:12" x14ac:dyDescent="0.15">
      <c r="A542" s="2">
        <v>117</v>
      </c>
      <c r="B542" s="1">
        <v>531</v>
      </c>
      <c r="C542" s="1">
        <v>86.8</v>
      </c>
      <c r="D542" s="1">
        <f>C542-C541</f>
        <v>19.367999999999995</v>
      </c>
      <c r="E542" s="9">
        <f>SUM(D$6:D542)/100</f>
        <v>103.73014999999999</v>
      </c>
      <c r="F542" s="20">
        <v>86</v>
      </c>
      <c r="G542" s="13">
        <f>F542-C542</f>
        <v>-0.79999999999999716</v>
      </c>
      <c r="H542" s="20">
        <f>SUM(G$8:G542)</f>
        <v>129.88500000000005</v>
      </c>
      <c r="K542" s="1">
        <f>D542*F$542/C$542</f>
        <v>19.189493087557601</v>
      </c>
      <c r="L542" s="9">
        <f t="shared" si="25"/>
        <v>105.02900000000008</v>
      </c>
    </row>
    <row r="543" spans="1:12" x14ac:dyDescent="0.15">
      <c r="A543" s="2">
        <v>118</v>
      </c>
      <c r="B543" s="1">
        <v>532</v>
      </c>
      <c r="C543" s="1">
        <v>22.148</v>
      </c>
      <c r="D543" s="19">
        <f>C543</f>
        <v>22.148</v>
      </c>
      <c r="E543" s="9">
        <f>SUM(D$6:D543)/100</f>
        <v>103.95162999999998</v>
      </c>
      <c r="K543" s="1">
        <f>D543*F$545/C$545</f>
        <v>22.346636771300446</v>
      </c>
      <c r="L543" s="9">
        <f t="shared" si="25"/>
        <v>105.2524663677131</v>
      </c>
    </row>
    <row r="544" spans="1:12" x14ac:dyDescent="0.15">
      <c r="A544" s="2">
        <v>118</v>
      </c>
      <c r="B544" s="1">
        <v>533</v>
      </c>
      <c r="C544" s="1">
        <v>44.607999999999997</v>
      </c>
      <c r="D544" s="1">
        <f>C544-C543</f>
        <v>22.459999999999997</v>
      </c>
      <c r="E544" s="9">
        <f>SUM(D$6:D544)/100</f>
        <v>104.17622999999998</v>
      </c>
      <c r="K544" s="1">
        <f>D544*F$545/C$545</f>
        <v>22.66143497757847</v>
      </c>
      <c r="L544" s="9">
        <f t="shared" si="25"/>
        <v>105.47908071748888</v>
      </c>
    </row>
    <row r="545" spans="1:12" x14ac:dyDescent="0.15">
      <c r="A545" s="2">
        <v>118</v>
      </c>
      <c r="B545" s="1">
        <v>534</v>
      </c>
      <c r="C545" s="1">
        <v>66.900000000000006</v>
      </c>
      <c r="D545" s="1">
        <f>C545-C544</f>
        <v>22.292000000000009</v>
      </c>
      <c r="E545" s="9">
        <f>SUM(D$6:D545)/100</f>
        <v>104.39914999999998</v>
      </c>
      <c r="F545" s="20">
        <v>67.5</v>
      </c>
      <c r="G545" s="13">
        <f>F545-C545</f>
        <v>0.59999999999999432</v>
      </c>
      <c r="H545" s="20">
        <f>SUM(G$8:G545)</f>
        <v>130.48500000000004</v>
      </c>
      <c r="K545" s="1">
        <f>D545*F$545/C$545</f>
        <v>22.491928251121081</v>
      </c>
      <c r="L545" s="9">
        <f t="shared" si="25"/>
        <v>105.70400000000011</v>
      </c>
    </row>
    <row r="546" spans="1:12" x14ac:dyDescent="0.15">
      <c r="A546" s="2">
        <v>119</v>
      </c>
      <c r="B546" s="1">
        <v>535</v>
      </c>
      <c r="C546" s="1">
        <v>21.594000000000001</v>
      </c>
      <c r="D546" s="19">
        <f>C546</f>
        <v>21.594000000000001</v>
      </c>
      <c r="E546" s="9">
        <f>SUM(D$6:D546)/100</f>
        <v>104.61508999999997</v>
      </c>
      <c r="K546" s="1">
        <f>D546*F$549/C$549</f>
        <v>21.520634201585505</v>
      </c>
      <c r="L546" s="9">
        <f t="shared" si="25"/>
        <v>105.91920634201597</v>
      </c>
    </row>
    <row r="547" spans="1:12" x14ac:dyDescent="0.15">
      <c r="A547" s="2">
        <v>119</v>
      </c>
      <c r="B547" s="1">
        <v>536</v>
      </c>
      <c r="C547" s="1">
        <v>44.863999999999997</v>
      </c>
      <c r="D547" s="1">
        <f>C547-C546</f>
        <v>23.269999999999996</v>
      </c>
      <c r="E547" s="9">
        <f>SUM(D$6:D547)/100</f>
        <v>104.84778999999997</v>
      </c>
      <c r="K547" s="1">
        <f>D547*F$549/C$549</f>
        <v>23.190939977349942</v>
      </c>
      <c r="L547" s="9">
        <f t="shared" si="25"/>
        <v>106.15111574178947</v>
      </c>
    </row>
    <row r="548" spans="1:12" x14ac:dyDescent="0.15">
      <c r="A548" s="2">
        <v>119</v>
      </c>
      <c r="B548" s="1">
        <v>537</v>
      </c>
      <c r="C548" s="1">
        <v>66.304000000000002</v>
      </c>
      <c r="D548" s="1">
        <f>C548-C547</f>
        <v>21.440000000000005</v>
      </c>
      <c r="E548" s="9">
        <f>SUM(D$6:D548)/100</f>
        <v>105.06218999999997</v>
      </c>
      <c r="K548" s="1">
        <f>D548*F$549/C$549</f>
        <v>21.367157417893551</v>
      </c>
      <c r="L548" s="9">
        <f t="shared" si="25"/>
        <v>106.3647873159684</v>
      </c>
    </row>
    <row r="549" spans="1:12" x14ac:dyDescent="0.15">
      <c r="A549" s="2">
        <v>119</v>
      </c>
      <c r="B549" s="1">
        <v>538</v>
      </c>
      <c r="C549" s="1">
        <v>88.3</v>
      </c>
      <c r="D549" s="1">
        <f>C549-C548</f>
        <v>21.995999999999995</v>
      </c>
      <c r="E549" s="9">
        <f>SUM(D$6:D549)/100</f>
        <v>105.28214999999996</v>
      </c>
      <c r="F549" s="20">
        <v>88</v>
      </c>
      <c r="G549" s="13">
        <f>F549-C549</f>
        <v>-0.29999999999999716</v>
      </c>
      <c r="H549" s="20">
        <f>SUM(G$8:G549)</f>
        <v>130.18500000000006</v>
      </c>
      <c r="K549" s="1">
        <f>D549*F$549/C$549</f>
        <v>21.921268403171005</v>
      </c>
      <c r="L549" s="9">
        <f t="shared" si="25"/>
        <v>106.58400000000012</v>
      </c>
    </row>
    <row r="550" spans="1:12" x14ac:dyDescent="0.15">
      <c r="A550" s="2">
        <v>120</v>
      </c>
      <c r="B550" s="1">
        <v>539</v>
      </c>
      <c r="C550" s="1">
        <v>22.524000000000001</v>
      </c>
      <c r="D550" s="19">
        <f>C550</f>
        <v>22.524000000000001</v>
      </c>
      <c r="E550" s="9">
        <f>SUM(D$6:D550)/100</f>
        <v>105.50738999999996</v>
      </c>
      <c r="K550" s="1">
        <f>D550*F$552/C$552</f>
        <v>22.33590814196242</v>
      </c>
      <c r="L550" s="9">
        <f t="shared" si="25"/>
        <v>106.80735908141975</v>
      </c>
    </row>
    <row r="551" spans="1:12" x14ac:dyDescent="0.15">
      <c r="A551" s="2">
        <v>120</v>
      </c>
      <c r="B551" s="1">
        <v>540</v>
      </c>
      <c r="C551" s="1">
        <v>42.323999999999998</v>
      </c>
      <c r="D551" s="1">
        <f>C551-C550</f>
        <v>19.799999999999997</v>
      </c>
      <c r="E551" s="9">
        <f>SUM(D$6:D551)/100</f>
        <v>105.70538999999995</v>
      </c>
      <c r="K551" s="1">
        <f>D551*F$552/C$552</f>
        <v>19.634655532359076</v>
      </c>
      <c r="L551" s="9">
        <f t="shared" si="25"/>
        <v>107.00370563674335</v>
      </c>
    </row>
    <row r="552" spans="1:12" x14ac:dyDescent="0.15">
      <c r="A552" s="2">
        <v>120</v>
      </c>
      <c r="B552" s="1">
        <v>541</v>
      </c>
      <c r="C552" s="1">
        <v>67.06</v>
      </c>
      <c r="D552" s="1">
        <f>C552-C551</f>
        <v>24.736000000000004</v>
      </c>
      <c r="E552" s="9">
        <f>SUM(D$6:D552)/100</f>
        <v>105.95274999999997</v>
      </c>
      <c r="F552" s="20">
        <v>66.5</v>
      </c>
      <c r="G552" s="13">
        <f>F552-C552</f>
        <v>-0.56000000000000227</v>
      </c>
      <c r="H552" s="20">
        <f>SUM(G$8:G552)</f>
        <v>129.62500000000006</v>
      </c>
      <c r="K552" s="1">
        <f>D552*F$552/C$552</f>
        <v>24.5294363256785</v>
      </c>
      <c r="L552" s="9">
        <f t="shared" si="25"/>
        <v>107.24900000000012</v>
      </c>
    </row>
    <row r="553" spans="1:12" x14ac:dyDescent="0.15">
      <c r="A553" s="2">
        <v>121</v>
      </c>
      <c r="B553" s="1">
        <v>542</v>
      </c>
      <c r="C553" s="1">
        <v>21.213000000000001</v>
      </c>
      <c r="D553" s="19">
        <f>C553</f>
        <v>21.213000000000001</v>
      </c>
      <c r="E553" s="9">
        <f>SUM(D$6:D553)/100</f>
        <v>106.16487999999995</v>
      </c>
      <c r="K553" s="1">
        <f>D553*F$557/C$557</f>
        <v>21.568525139664803</v>
      </c>
      <c r="L553" s="9">
        <f t="shared" si="25"/>
        <v>107.46468525139677</v>
      </c>
    </row>
    <row r="554" spans="1:12" x14ac:dyDescent="0.15">
      <c r="A554" s="2">
        <v>121</v>
      </c>
      <c r="B554" s="1">
        <v>543</v>
      </c>
      <c r="C554" s="1">
        <v>42.503</v>
      </c>
      <c r="D554" s="1">
        <f>C554-C553</f>
        <v>21.29</v>
      </c>
      <c r="E554" s="9">
        <f>SUM(D$6:D554)/100</f>
        <v>106.37777999999997</v>
      </c>
      <c r="K554" s="1">
        <f>D554*F$557/C$557</f>
        <v>21.646815642458098</v>
      </c>
      <c r="L554" s="9">
        <f t="shared" si="25"/>
        <v>107.68115340782134</v>
      </c>
    </row>
    <row r="555" spans="1:12" x14ac:dyDescent="0.15">
      <c r="A555" s="2">
        <v>121</v>
      </c>
      <c r="B555" s="1">
        <v>544</v>
      </c>
      <c r="C555" s="1">
        <v>63.623000000000005</v>
      </c>
      <c r="D555" s="1">
        <f>C555-C554</f>
        <v>21.120000000000005</v>
      </c>
      <c r="E555" s="9">
        <f>SUM(D$6:D555)/100</f>
        <v>106.58897999999998</v>
      </c>
      <c r="K555" s="1">
        <f>D555*F$557/C$557</f>
        <v>21.473966480446933</v>
      </c>
      <c r="L555" s="9">
        <f t="shared" si="25"/>
        <v>107.89589307262582</v>
      </c>
    </row>
    <row r="556" spans="1:12" x14ac:dyDescent="0.15">
      <c r="A556" s="2">
        <v>121</v>
      </c>
      <c r="B556" s="1">
        <v>545</v>
      </c>
      <c r="C556" s="1">
        <v>85.542999999999992</v>
      </c>
      <c r="D556" s="1">
        <f>C556-C555</f>
        <v>21.919999999999987</v>
      </c>
      <c r="E556" s="9">
        <f>SUM(D$6:D556)/100</f>
        <v>106.80817999999998</v>
      </c>
      <c r="K556" s="1">
        <f>D556*F$557/C$557</f>
        <v>22.287374301675964</v>
      </c>
      <c r="L556" s="9">
        <f t="shared" si="25"/>
        <v>108.11876681564257</v>
      </c>
    </row>
    <row r="557" spans="1:12" x14ac:dyDescent="0.15">
      <c r="A557" s="2">
        <v>121</v>
      </c>
      <c r="B557" s="1">
        <v>546</v>
      </c>
      <c r="C557" s="1">
        <v>89.5</v>
      </c>
      <c r="D557" s="1">
        <f>C557-C556</f>
        <v>3.9570000000000078</v>
      </c>
      <c r="E557" s="9">
        <f>SUM(D$6:D557)/100</f>
        <v>106.84774999999998</v>
      </c>
      <c r="F557" s="20">
        <v>91</v>
      </c>
      <c r="G557" s="13">
        <f>F557-C557</f>
        <v>1.5</v>
      </c>
      <c r="H557" s="20">
        <f>SUM(G$8:G557)</f>
        <v>131.12500000000006</v>
      </c>
      <c r="K557" s="1">
        <f>D557*F$557/C$557</f>
        <v>4.0233184357541978</v>
      </c>
      <c r="L557" s="9">
        <f t="shared" si="25"/>
        <v>108.15900000000012</v>
      </c>
    </row>
    <row r="558" spans="1:12" x14ac:dyDescent="0.15">
      <c r="A558" s="2">
        <v>122</v>
      </c>
      <c r="B558" s="1" t="s">
        <v>88</v>
      </c>
      <c r="C558" s="1">
        <v>18.102</v>
      </c>
      <c r="D558" s="19">
        <f>C558</f>
        <v>18.102</v>
      </c>
      <c r="E558" s="9">
        <f>SUM(D$6:D558)/100</f>
        <v>107.02876999999998</v>
      </c>
      <c r="K558" s="1">
        <f>D558*F$561/C$561</f>
        <v>18.195914396887162</v>
      </c>
      <c r="L558" s="9">
        <f t="shared" si="25"/>
        <v>108.34095914396899</v>
      </c>
    </row>
    <row r="559" spans="1:12" x14ac:dyDescent="0.15">
      <c r="A559" s="2">
        <v>122</v>
      </c>
      <c r="B559" s="1">
        <v>547</v>
      </c>
      <c r="C559" s="1">
        <v>40.341999999999999</v>
      </c>
      <c r="D559" s="1">
        <f>C559-C558</f>
        <v>22.24</v>
      </c>
      <c r="E559" s="9">
        <f>SUM(D$6:D559)/100</f>
        <v>107.25116999999999</v>
      </c>
      <c r="K559" s="1">
        <f>D559*F$561/C$561</f>
        <v>22.355382619974058</v>
      </c>
      <c r="L559" s="9">
        <f t="shared" si="25"/>
        <v>108.56451297016872</v>
      </c>
    </row>
    <row r="560" spans="1:12" x14ac:dyDescent="0.15">
      <c r="A560" s="2">
        <v>122</v>
      </c>
      <c r="B560" s="1">
        <v>548</v>
      </c>
      <c r="C560" s="1">
        <v>62.481999999999999</v>
      </c>
      <c r="D560" s="1">
        <f>C560-C559</f>
        <v>22.14</v>
      </c>
      <c r="E560" s="9">
        <f>SUM(D$6:D560)/100</f>
        <v>107.47256999999998</v>
      </c>
      <c r="K560" s="1">
        <f>D560*F$561/C$561</f>
        <v>22.254863813229576</v>
      </c>
      <c r="L560" s="9">
        <f t="shared" si="25"/>
        <v>108.78706160830103</v>
      </c>
    </row>
    <row r="561" spans="1:12" x14ac:dyDescent="0.15">
      <c r="A561" s="2">
        <v>122</v>
      </c>
      <c r="B561" s="1">
        <v>549</v>
      </c>
      <c r="C561" s="1">
        <v>77.099999999999994</v>
      </c>
      <c r="D561" s="1">
        <f>C561-C560</f>
        <v>14.617999999999995</v>
      </c>
      <c r="E561" s="9">
        <f>SUM(D$6:D561)/100</f>
        <v>107.61874999999998</v>
      </c>
      <c r="F561" s="20">
        <v>77.5</v>
      </c>
      <c r="G561" s="13">
        <f>F561-C561</f>
        <v>0.40000000000000568</v>
      </c>
      <c r="H561" s="20">
        <f>SUM(G$8:G561)</f>
        <v>131.52500000000006</v>
      </c>
      <c r="K561" s="1">
        <f>D561*F$561/C$561</f>
        <v>14.693839169909204</v>
      </c>
      <c r="L561" s="9">
        <f t="shared" si="25"/>
        <v>108.93400000000013</v>
      </c>
    </row>
    <row r="562" spans="1:12" x14ac:dyDescent="0.15">
      <c r="A562" s="2">
        <v>123</v>
      </c>
      <c r="B562" s="1">
        <v>550</v>
      </c>
      <c r="C562" s="1">
        <v>21.523999999999997</v>
      </c>
      <c r="D562" s="19">
        <f>C562</f>
        <v>21.523999999999997</v>
      </c>
      <c r="E562" s="9">
        <f>SUM(D$6:D562)/100</f>
        <v>107.83398999999997</v>
      </c>
      <c r="K562" s="1">
        <f>D562*F$565/C$565</f>
        <v>21.499145496535796</v>
      </c>
      <c r="L562" s="9">
        <f t="shared" si="25"/>
        <v>109.14899145496548</v>
      </c>
    </row>
    <row r="563" spans="1:12" x14ac:dyDescent="0.15">
      <c r="A563" s="2">
        <v>123</v>
      </c>
      <c r="B563" s="1">
        <v>551</v>
      </c>
      <c r="C563" s="1">
        <v>44.524000000000001</v>
      </c>
      <c r="D563" s="1">
        <f>C563-C562</f>
        <v>23.000000000000004</v>
      </c>
      <c r="E563" s="9">
        <f>SUM(D$6:D563)/100</f>
        <v>108.06398999999998</v>
      </c>
      <c r="K563" s="1">
        <f>D563*F$565/C$565</f>
        <v>22.973441108545039</v>
      </c>
      <c r="L563" s="9">
        <f t="shared" si="25"/>
        <v>109.37872586605094</v>
      </c>
    </row>
    <row r="564" spans="1:12" x14ac:dyDescent="0.15">
      <c r="A564" s="2">
        <v>123</v>
      </c>
      <c r="B564" s="1">
        <v>552</v>
      </c>
      <c r="C564" s="1">
        <v>66.384</v>
      </c>
      <c r="D564" s="1">
        <f>C564-C563</f>
        <v>21.86</v>
      </c>
      <c r="E564" s="9">
        <f>SUM(D$6:D564)/100</f>
        <v>108.28258999999998</v>
      </c>
      <c r="K564" s="1">
        <f>D564*F$565/C$565</f>
        <v>21.834757505773673</v>
      </c>
      <c r="L564" s="9">
        <f t="shared" si="25"/>
        <v>109.59707344110868</v>
      </c>
    </row>
    <row r="565" spans="1:12" x14ac:dyDescent="0.15">
      <c r="A565" s="2">
        <v>123</v>
      </c>
      <c r="B565" s="1">
        <v>553</v>
      </c>
      <c r="C565" s="1">
        <v>86.6</v>
      </c>
      <c r="D565" s="1">
        <f>C565-C564</f>
        <v>20.215999999999994</v>
      </c>
      <c r="E565" s="9">
        <f>SUM(D$6:D565)/100</f>
        <v>108.48474999999999</v>
      </c>
      <c r="F565" s="20">
        <v>86.5</v>
      </c>
      <c r="G565" s="13">
        <f>F565-C565</f>
        <v>-9.9999999999994316E-2</v>
      </c>
      <c r="H565" s="20">
        <f>SUM(G$8:G565)</f>
        <v>131.42500000000007</v>
      </c>
      <c r="K565" s="1">
        <f>D565*F$565/C$565</f>
        <v>20.192655889145492</v>
      </c>
      <c r="L565" s="9">
        <f t="shared" si="25"/>
        <v>109.79900000000012</v>
      </c>
    </row>
    <row r="566" spans="1:12" x14ac:dyDescent="0.15">
      <c r="A566" s="2">
        <v>124</v>
      </c>
      <c r="B566" s="1">
        <v>554</v>
      </c>
      <c r="C566" s="1">
        <v>21.958000000000002</v>
      </c>
      <c r="D566" s="19">
        <f>C566</f>
        <v>21.958000000000002</v>
      </c>
      <c r="E566" s="9">
        <f>SUM(D$6:D566)/100</f>
        <v>108.70432999999998</v>
      </c>
      <c r="K566" s="1">
        <f>D566*F$569/C$569</f>
        <v>21.982980659840727</v>
      </c>
      <c r="L566" s="9">
        <f t="shared" si="25"/>
        <v>110.01882980659853</v>
      </c>
    </row>
    <row r="567" spans="1:12" x14ac:dyDescent="0.15">
      <c r="A567" s="2">
        <v>124</v>
      </c>
      <c r="B567" s="1">
        <v>555</v>
      </c>
      <c r="C567" s="1">
        <v>44.338000000000001</v>
      </c>
      <c r="D567" s="1">
        <f>C567-C566</f>
        <v>22.38</v>
      </c>
      <c r="E567" s="9">
        <f>SUM(D$6:D567)/100</f>
        <v>108.92812999999998</v>
      </c>
      <c r="K567" s="1">
        <f>D567*F$569/C$569</f>
        <v>22.405460750853241</v>
      </c>
      <c r="L567" s="9">
        <f t="shared" si="25"/>
        <v>110.24288441410707</v>
      </c>
    </row>
    <row r="568" spans="1:12" x14ac:dyDescent="0.15">
      <c r="A568" s="2">
        <v>124</v>
      </c>
      <c r="B568" s="1">
        <v>556</v>
      </c>
      <c r="C568" s="1">
        <v>66.028000000000006</v>
      </c>
      <c r="D568" s="1">
        <f>C568-C567</f>
        <v>21.690000000000005</v>
      </c>
      <c r="E568" s="9">
        <f>SUM(D$6:D568)/100</f>
        <v>109.14502999999999</v>
      </c>
      <c r="K568" s="1">
        <f>D568*F$569/C$569</f>
        <v>21.714675767918092</v>
      </c>
      <c r="L568" s="9">
        <f t="shared" si="25"/>
        <v>110.46003117178626</v>
      </c>
    </row>
    <row r="569" spans="1:12" x14ac:dyDescent="0.15">
      <c r="A569" s="2">
        <v>124</v>
      </c>
      <c r="B569" s="1">
        <v>557</v>
      </c>
      <c r="C569" s="1">
        <v>87.9</v>
      </c>
      <c r="D569" s="1">
        <f>C569-C568</f>
        <v>21.872</v>
      </c>
      <c r="E569" s="9">
        <f>SUM(D$6:D569)/100</f>
        <v>109.36374999999998</v>
      </c>
      <c r="F569" s="20">
        <v>88</v>
      </c>
      <c r="G569" s="13">
        <f>F569-C569</f>
        <v>9.9999999999994316E-2</v>
      </c>
      <c r="H569" s="20">
        <f>SUM(G$8:G569)</f>
        <v>131.52500000000006</v>
      </c>
      <c r="K569" s="1">
        <f>D569*F$569/C$569</f>
        <v>21.896882821387937</v>
      </c>
      <c r="L569" s="9">
        <f t="shared" si="25"/>
        <v>110.67900000000013</v>
      </c>
    </row>
    <row r="570" spans="1:12" x14ac:dyDescent="0.15">
      <c r="A570" s="2">
        <v>125</v>
      </c>
      <c r="B570" s="1">
        <v>558</v>
      </c>
      <c r="C570" s="1">
        <v>23.038</v>
      </c>
      <c r="D570" s="19">
        <f>C570</f>
        <v>23.038</v>
      </c>
      <c r="E570" s="9">
        <f>SUM(D$6:D570)/100</f>
        <v>109.59412999999999</v>
      </c>
      <c r="K570" s="1">
        <f>D570*F$573/C$573</f>
        <v>23.227057444314188</v>
      </c>
      <c r="L570" s="9">
        <f t="shared" si="25"/>
        <v>110.91127057444326</v>
      </c>
    </row>
    <row r="571" spans="1:12" x14ac:dyDescent="0.15">
      <c r="A571" s="2">
        <v>125</v>
      </c>
      <c r="B571" s="1">
        <v>559</v>
      </c>
      <c r="C571" s="1">
        <v>44.828000000000003</v>
      </c>
      <c r="D571" s="1">
        <f>C571-C570</f>
        <v>21.790000000000003</v>
      </c>
      <c r="E571" s="9">
        <f>SUM(D$6:D571)/100</f>
        <v>109.81202999999999</v>
      </c>
      <c r="K571" s="1">
        <f>D571*F$573/C$573</f>
        <v>21.968815943728021</v>
      </c>
      <c r="L571" s="9">
        <f t="shared" si="25"/>
        <v>111.13095873388055</v>
      </c>
    </row>
    <row r="572" spans="1:12" x14ac:dyDescent="0.15">
      <c r="A572" s="2">
        <v>125</v>
      </c>
      <c r="B572" s="1">
        <v>560</v>
      </c>
      <c r="C572" s="1">
        <v>66.628</v>
      </c>
      <c r="D572" s="1">
        <f>C572-C571</f>
        <v>21.799999999999997</v>
      </c>
      <c r="E572" s="9">
        <f>SUM(D$6:D572)/100</f>
        <v>110.03002999999998</v>
      </c>
      <c r="K572" s="1">
        <f>D572*F$573/C$573</f>
        <v>21.978898007033994</v>
      </c>
      <c r="L572" s="9">
        <f t="shared" si="25"/>
        <v>111.35074771395088</v>
      </c>
    </row>
    <row r="573" spans="1:12" x14ac:dyDescent="0.15">
      <c r="A573" s="2">
        <v>125</v>
      </c>
      <c r="B573" s="1">
        <v>561</v>
      </c>
      <c r="C573" s="1">
        <v>85.3</v>
      </c>
      <c r="D573" s="1">
        <f>C573-C572</f>
        <v>18.671999999999997</v>
      </c>
      <c r="E573" s="9">
        <f>SUM(D$6:D573)/100</f>
        <v>110.21674999999999</v>
      </c>
      <c r="F573" s="20">
        <v>86</v>
      </c>
      <c r="G573" s="13">
        <f>F573-C573</f>
        <v>0.70000000000000284</v>
      </c>
      <c r="H573" s="20">
        <f>SUM(G$8:G573)</f>
        <v>132.22500000000008</v>
      </c>
      <c r="K573" s="1">
        <f>D573*F$573/C$573</f>
        <v>18.825228604923794</v>
      </c>
      <c r="L573" s="9">
        <f t="shared" si="25"/>
        <v>111.53900000000013</v>
      </c>
    </row>
    <row r="574" spans="1:12" x14ac:dyDescent="0.15">
      <c r="A574" s="2">
        <v>126</v>
      </c>
      <c r="B574" s="1">
        <v>562</v>
      </c>
      <c r="C574" s="1">
        <v>21.439</v>
      </c>
      <c r="D574" s="19">
        <f>C574</f>
        <v>21.439</v>
      </c>
      <c r="E574" s="9">
        <f>SUM(D$6:D574)/100</f>
        <v>110.43114</v>
      </c>
      <c r="K574" s="1">
        <f>D574*F$577/C$577</f>
        <v>21.916601485148512</v>
      </c>
      <c r="L574" s="9">
        <f t="shared" si="25"/>
        <v>111.75816601485161</v>
      </c>
    </row>
    <row r="575" spans="1:12" x14ac:dyDescent="0.15">
      <c r="A575" s="2">
        <v>126</v>
      </c>
      <c r="B575" s="1">
        <v>563</v>
      </c>
      <c r="C575" s="1">
        <v>43.159000000000006</v>
      </c>
      <c r="D575" s="1">
        <f>C575-C574</f>
        <v>21.720000000000006</v>
      </c>
      <c r="E575" s="9">
        <f>SUM(D$6:D575)/100</f>
        <v>110.64833999999999</v>
      </c>
      <c r="K575" s="1">
        <f>D575*F$577/C$577</f>
        <v>22.20386138613862</v>
      </c>
      <c r="L575" s="9">
        <f t="shared" si="25"/>
        <v>111.980204628713</v>
      </c>
    </row>
    <row r="576" spans="1:12" x14ac:dyDescent="0.15">
      <c r="A576" s="2">
        <v>126</v>
      </c>
      <c r="B576" s="1">
        <v>564</v>
      </c>
      <c r="C576" s="1">
        <v>64.878999999999991</v>
      </c>
      <c r="D576" s="1">
        <f>C576-C575</f>
        <v>21.719999999999985</v>
      </c>
      <c r="E576" s="9">
        <f>SUM(D$6:D576)/100</f>
        <v>110.86553999999998</v>
      </c>
      <c r="K576" s="1">
        <f>D576*F$577/C$577</f>
        <v>22.203861386138595</v>
      </c>
      <c r="L576" s="9">
        <f t="shared" si="25"/>
        <v>112.20224324257438</v>
      </c>
    </row>
    <row r="577" spans="1:12" x14ac:dyDescent="0.15">
      <c r="A577" s="2">
        <v>126</v>
      </c>
      <c r="B577" s="1">
        <v>565</v>
      </c>
      <c r="C577" s="1">
        <v>80.8</v>
      </c>
      <c r="D577" s="1">
        <f>C577-C576</f>
        <v>15.921000000000006</v>
      </c>
      <c r="E577" s="9">
        <f>SUM(D$6:D577)/100</f>
        <v>111.02474999999998</v>
      </c>
      <c r="F577" s="20">
        <v>82.6</v>
      </c>
      <c r="G577" s="13">
        <f>F577-C577</f>
        <v>1.7999999999999972</v>
      </c>
      <c r="H577" s="20">
        <f>SUM(G$8:G577)</f>
        <v>134.02500000000009</v>
      </c>
      <c r="K577" s="1">
        <f>D577*F$577/C$577</f>
        <v>16.275675742574261</v>
      </c>
      <c r="L577" s="9">
        <f t="shared" si="25"/>
        <v>112.36500000000012</v>
      </c>
    </row>
    <row r="578" spans="1:12" x14ac:dyDescent="0.15">
      <c r="A578" s="2">
        <v>127</v>
      </c>
      <c r="B578" s="1">
        <v>566</v>
      </c>
      <c r="C578" s="1">
        <v>22.073</v>
      </c>
      <c r="D578" s="19">
        <f>C578</f>
        <v>22.073</v>
      </c>
      <c r="E578" s="9">
        <f>SUM(D$6:D578)/100</f>
        <v>111.24547999999999</v>
      </c>
      <c r="K578" s="1">
        <f>D578*F$581/C$581</f>
        <v>22.438274231678488</v>
      </c>
      <c r="L578" s="9">
        <f t="shared" si="25"/>
        <v>112.58938274231691</v>
      </c>
    </row>
    <row r="579" spans="1:12" x14ac:dyDescent="0.15">
      <c r="A579" s="2">
        <v>127</v>
      </c>
      <c r="B579" s="1">
        <v>567</v>
      </c>
      <c r="C579" s="1">
        <v>43.582999999999998</v>
      </c>
      <c r="D579" s="1">
        <f>C579-C578</f>
        <v>21.509999999999998</v>
      </c>
      <c r="E579" s="9">
        <f>SUM(D$6:D579)/100</f>
        <v>111.46057999999999</v>
      </c>
      <c r="K579" s="1">
        <f>D579*F$581/C$581</f>
        <v>21.865957446808512</v>
      </c>
      <c r="L579" s="9">
        <f t="shared" si="25"/>
        <v>112.80804231678502</v>
      </c>
    </row>
    <row r="580" spans="1:12" x14ac:dyDescent="0.15">
      <c r="A580" s="2">
        <v>127</v>
      </c>
      <c r="B580" s="1">
        <v>568</v>
      </c>
      <c r="C580" s="1">
        <v>65.533000000000001</v>
      </c>
      <c r="D580" s="1">
        <f>C580-C579</f>
        <v>21.950000000000003</v>
      </c>
      <c r="E580" s="9">
        <f>SUM(D$6:D580)/100</f>
        <v>111.68008</v>
      </c>
      <c r="K580" s="1">
        <f>D580*F$581/C$581</f>
        <v>22.313238770685583</v>
      </c>
      <c r="L580" s="9">
        <f t="shared" si="25"/>
        <v>113.03117470449187</v>
      </c>
    </row>
    <row r="581" spans="1:12" x14ac:dyDescent="0.15">
      <c r="A581" s="2">
        <v>127</v>
      </c>
      <c r="B581" s="1">
        <v>569</v>
      </c>
      <c r="C581" s="1">
        <v>84.6</v>
      </c>
      <c r="D581" s="1">
        <f>C581-C580</f>
        <v>19.066999999999993</v>
      </c>
      <c r="E581" s="9">
        <f>SUM(D$6:D581)/100</f>
        <v>111.87074999999999</v>
      </c>
      <c r="F581" s="20">
        <v>86</v>
      </c>
      <c r="G581" s="13">
        <f>F581-C581</f>
        <v>1.4000000000000057</v>
      </c>
      <c r="H581" s="20">
        <f>SUM(G$8:G581)</f>
        <v>135.4250000000001</v>
      </c>
      <c r="K581" s="1">
        <f>D581*F$581/C$581</f>
        <v>19.382529550827417</v>
      </c>
      <c r="L581" s="9">
        <f t="shared" si="25"/>
        <v>113.22500000000015</v>
      </c>
    </row>
    <row r="582" spans="1:12" x14ac:dyDescent="0.15">
      <c r="A582" s="2">
        <v>128</v>
      </c>
      <c r="B582" s="1">
        <v>570</v>
      </c>
      <c r="C582" s="1">
        <v>22.058</v>
      </c>
      <c r="D582" s="19">
        <f>C582</f>
        <v>22.058</v>
      </c>
      <c r="E582" s="9">
        <f>SUM(D$6:D582)/100</f>
        <v>112.09133</v>
      </c>
      <c r="K582" s="1">
        <f>D582*F$585/C$585</f>
        <v>22.2510075</v>
      </c>
      <c r="L582" s="9">
        <f t="shared" ref="L582:L645" si="26">(L581*100+K582)/100</f>
        <v>113.44751007500014</v>
      </c>
    </row>
    <row r="583" spans="1:12" x14ac:dyDescent="0.15">
      <c r="A583" s="2">
        <v>128</v>
      </c>
      <c r="B583" s="1">
        <v>571</v>
      </c>
      <c r="C583" s="1">
        <v>44.048000000000002</v>
      </c>
      <c r="D583" s="1">
        <f>C583-C582</f>
        <v>21.990000000000002</v>
      </c>
      <c r="E583" s="9">
        <f>SUM(D$6:D583)/100</f>
        <v>112.31122999999999</v>
      </c>
      <c r="K583" s="1">
        <f>D583*F$585/C$585</f>
        <v>22.182412500000005</v>
      </c>
      <c r="L583" s="9">
        <f t="shared" si="26"/>
        <v>113.66933420000014</v>
      </c>
    </row>
    <row r="584" spans="1:12" x14ac:dyDescent="0.15">
      <c r="A584" s="2">
        <v>128</v>
      </c>
      <c r="B584" s="1">
        <v>572</v>
      </c>
      <c r="C584" s="1">
        <v>65.757999999999996</v>
      </c>
      <c r="D584" s="1">
        <f>C584-C583</f>
        <v>21.709999999999994</v>
      </c>
      <c r="E584" s="9">
        <f>SUM(D$6:D584)/100</f>
        <v>112.52832999999998</v>
      </c>
      <c r="K584" s="1">
        <f>D584*F$585/C$585</f>
        <v>21.899962499999994</v>
      </c>
      <c r="L584" s="9">
        <f t="shared" si="26"/>
        <v>113.88833382500013</v>
      </c>
    </row>
    <row r="585" spans="1:12" x14ac:dyDescent="0.15">
      <c r="A585" s="2">
        <v>128</v>
      </c>
      <c r="B585" s="1">
        <v>573</v>
      </c>
      <c r="C585" s="1">
        <v>80</v>
      </c>
      <c r="D585" s="1">
        <f>C585-C584</f>
        <v>14.242000000000004</v>
      </c>
      <c r="E585" s="9">
        <f>SUM(D$6:D585)/100</f>
        <v>112.67074999999998</v>
      </c>
      <c r="F585" s="20">
        <v>80.7</v>
      </c>
      <c r="G585" s="13">
        <f>F585-C585</f>
        <v>0.70000000000000284</v>
      </c>
      <c r="H585" s="20">
        <f>SUM(G$8:G585)</f>
        <v>136.12500000000011</v>
      </c>
      <c r="K585" s="1">
        <f>D585*F$585/C$585</f>
        <v>14.366617500000004</v>
      </c>
      <c r="L585" s="9">
        <f t="shared" si="26"/>
        <v>114.03200000000014</v>
      </c>
    </row>
    <row r="586" spans="1:12" x14ac:dyDescent="0.15">
      <c r="A586" s="2">
        <v>129</v>
      </c>
      <c r="B586" s="1">
        <v>574</v>
      </c>
      <c r="C586" s="1">
        <v>21.53</v>
      </c>
      <c r="D586" s="19">
        <f>C586</f>
        <v>21.53</v>
      </c>
      <c r="E586" s="9">
        <f>SUM(D$6:D586)/100</f>
        <v>112.88605</v>
      </c>
      <c r="K586" s="1">
        <f>D586*F$589/C$589</f>
        <v>21.831904044501098</v>
      </c>
      <c r="L586" s="9">
        <f t="shared" si="26"/>
        <v>114.25031904044513</v>
      </c>
    </row>
    <row r="587" spans="1:12" x14ac:dyDescent="0.15">
      <c r="A587" s="2">
        <v>129</v>
      </c>
      <c r="B587" s="1">
        <v>575</v>
      </c>
      <c r="C587" s="1">
        <v>43.59</v>
      </c>
      <c r="D587" s="1">
        <f>C587-C586</f>
        <v>22.060000000000002</v>
      </c>
      <c r="E587" s="9">
        <f>SUM(D$6:D587)/100</f>
        <v>113.10664999999999</v>
      </c>
      <c r="K587" s="1">
        <f>D587*F$589/C$589</f>
        <v>22.369335960134432</v>
      </c>
      <c r="L587" s="9">
        <f t="shared" si="26"/>
        <v>114.47401240004649</v>
      </c>
    </row>
    <row r="588" spans="1:12" x14ac:dyDescent="0.15">
      <c r="A588" s="2">
        <v>129</v>
      </c>
      <c r="B588" s="1">
        <v>576</v>
      </c>
      <c r="C588" s="1">
        <v>65.89</v>
      </c>
      <c r="D588" s="1">
        <f>C588-C587</f>
        <v>22.299999999999997</v>
      </c>
      <c r="E588" s="9">
        <f>SUM(D$6:D588)/100</f>
        <v>113.32964999999999</v>
      </c>
      <c r="K588" s="1">
        <f>D588*F$589/C$589</f>
        <v>22.612701355892916</v>
      </c>
      <c r="L588" s="9">
        <f t="shared" si="26"/>
        <v>114.70013941360541</v>
      </c>
    </row>
    <row r="589" spans="1:12" x14ac:dyDescent="0.15">
      <c r="A589" s="2">
        <v>129</v>
      </c>
      <c r="B589" s="1">
        <v>577</v>
      </c>
      <c r="C589" s="1">
        <v>86.29</v>
      </c>
      <c r="D589" s="1">
        <f>C589-C588</f>
        <v>20.400000000000006</v>
      </c>
      <c r="E589" s="9">
        <f>SUM(D$6:D589)/100</f>
        <v>113.53364999999998</v>
      </c>
      <c r="F589" s="20">
        <v>87.5</v>
      </c>
      <c r="G589" s="13">
        <f>F589-C589</f>
        <v>1.2099999999999937</v>
      </c>
      <c r="H589" s="20">
        <f>SUM(G$8:G589)</f>
        <v>137.33500000000009</v>
      </c>
      <c r="K589" s="1">
        <f>D589*F$589/C$589</f>
        <v>20.686058639471554</v>
      </c>
      <c r="L589" s="9">
        <f t="shared" si="26"/>
        <v>114.90700000000014</v>
      </c>
    </row>
    <row r="590" spans="1:12" x14ac:dyDescent="0.15">
      <c r="A590" s="2">
        <v>130</v>
      </c>
      <c r="B590" s="1">
        <v>578</v>
      </c>
      <c r="C590" s="1">
        <v>22.105999999999998</v>
      </c>
      <c r="D590" s="19">
        <f>C590</f>
        <v>22.105999999999998</v>
      </c>
      <c r="E590" s="9">
        <f>SUM(D$6:D590)/100</f>
        <v>113.75470999999997</v>
      </c>
      <c r="K590" s="1">
        <f>D590*F$593/C$593</f>
        <v>22.603750993377481</v>
      </c>
      <c r="L590" s="9">
        <f t="shared" si="26"/>
        <v>115.13303750993391</v>
      </c>
    </row>
    <row r="591" spans="1:12" x14ac:dyDescent="0.15">
      <c r="A591" s="2">
        <v>130</v>
      </c>
      <c r="B591" s="1">
        <v>579</v>
      </c>
      <c r="C591" s="1">
        <v>44.765999999999998</v>
      </c>
      <c r="D591" s="1">
        <f>C591-C590</f>
        <v>22.66</v>
      </c>
      <c r="E591" s="9">
        <f>SUM(D$6:D591)/100</f>
        <v>113.98130999999998</v>
      </c>
      <c r="K591" s="1">
        <f>D591*F$593/C$593</f>
        <v>23.170225165562915</v>
      </c>
      <c r="L591" s="9">
        <f t="shared" si="26"/>
        <v>115.36473976158953</v>
      </c>
    </row>
    <row r="592" spans="1:12" x14ac:dyDescent="0.15">
      <c r="A592" s="2">
        <v>130</v>
      </c>
      <c r="B592" s="1">
        <v>580</v>
      </c>
      <c r="C592" s="1">
        <v>66.346000000000004</v>
      </c>
      <c r="D592" s="1">
        <f>C592-C591</f>
        <v>21.580000000000005</v>
      </c>
      <c r="E592" s="9">
        <f>SUM(D$6:D592)/100</f>
        <v>114.19710999999998</v>
      </c>
      <c r="K592" s="1">
        <f>D592*F$593/C$593</f>
        <v>22.065907284768219</v>
      </c>
      <c r="L592" s="9">
        <f t="shared" si="26"/>
        <v>115.58539883443721</v>
      </c>
    </row>
    <row r="593" spans="1:12" x14ac:dyDescent="0.15">
      <c r="A593" s="2">
        <v>130</v>
      </c>
      <c r="B593" s="1">
        <v>581</v>
      </c>
      <c r="C593" s="1">
        <v>75.5</v>
      </c>
      <c r="D593" s="1">
        <f>C593-C592</f>
        <v>9.1539999999999964</v>
      </c>
      <c r="E593" s="9">
        <f>SUM(D$6:D593)/100</f>
        <v>114.28864999999998</v>
      </c>
      <c r="F593" s="20">
        <v>77.2</v>
      </c>
      <c r="G593" s="13">
        <f>F593-C593</f>
        <v>1.7000000000000028</v>
      </c>
      <c r="H593" s="20">
        <f>SUM(G$8:G593)</f>
        <v>139.03500000000008</v>
      </c>
      <c r="K593" s="1">
        <f>D593*F$593/C$593</f>
        <v>9.3601165562913877</v>
      </c>
      <c r="L593" s="9">
        <f t="shared" si="26"/>
        <v>115.67900000000014</v>
      </c>
    </row>
    <row r="594" spans="1:12" x14ac:dyDescent="0.15">
      <c r="A594" s="2">
        <v>131</v>
      </c>
      <c r="B594" s="1">
        <v>582</v>
      </c>
      <c r="C594" s="1">
        <v>22.02</v>
      </c>
      <c r="D594" s="19">
        <f>C594</f>
        <v>22.02</v>
      </c>
      <c r="E594" s="9">
        <f>SUM(D$6:D594)/100</f>
        <v>114.50884999999998</v>
      </c>
      <c r="K594" s="1">
        <f>D594*F$597/C$597</f>
        <v>22.331542028296276</v>
      </c>
      <c r="L594" s="9">
        <f t="shared" si="26"/>
        <v>115.9023154202831</v>
      </c>
    </row>
    <row r="595" spans="1:12" x14ac:dyDescent="0.15">
      <c r="A595" s="2">
        <v>131</v>
      </c>
      <c r="B595" s="1">
        <v>583</v>
      </c>
      <c r="C595" s="1">
        <v>44.11</v>
      </c>
      <c r="D595" s="1">
        <f>C595-C594</f>
        <v>22.09</v>
      </c>
      <c r="E595" s="9">
        <f>SUM(D$6:D595)/100</f>
        <v>114.72974999999998</v>
      </c>
      <c r="K595" s="1">
        <f>D595*F$597/C$597</f>
        <v>22.40253239805017</v>
      </c>
      <c r="L595" s="9">
        <f t="shared" si="26"/>
        <v>116.1263407442636</v>
      </c>
    </row>
    <row r="596" spans="1:12" x14ac:dyDescent="0.15">
      <c r="A596" s="2">
        <v>131</v>
      </c>
      <c r="B596" s="1">
        <v>584</v>
      </c>
      <c r="C596" s="1">
        <v>66.11</v>
      </c>
      <c r="D596" s="1">
        <f>C596-C595</f>
        <v>22</v>
      </c>
      <c r="E596" s="9">
        <f>SUM(D$6:D596)/100</f>
        <v>114.94974999999998</v>
      </c>
      <c r="K596" s="1">
        <f>D596*F$597/C$597</f>
        <v>22.31125906550945</v>
      </c>
      <c r="L596" s="9">
        <f t="shared" si="26"/>
        <v>116.34945333491869</v>
      </c>
    </row>
    <row r="597" spans="1:12" x14ac:dyDescent="0.15">
      <c r="A597" s="2">
        <v>131</v>
      </c>
      <c r="B597" s="1">
        <v>585</v>
      </c>
      <c r="C597" s="1">
        <v>84.11</v>
      </c>
      <c r="D597" s="1">
        <f>C597-C596</f>
        <v>18</v>
      </c>
      <c r="E597" s="9">
        <f>SUM(D$6:D597)/100</f>
        <v>115.12974999999999</v>
      </c>
      <c r="F597" s="20">
        <v>85.3</v>
      </c>
      <c r="G597" s="13">
        <f>F597-C597</f>
        <v>1.1899999999999977</v>
      </c>
      <c r="H597" s="20">
        <f>SUM(G$8:G597)</f>
        <v>140.22500000000008</v>
      </c>
      <c r="K597" s="1">
        <f>D597*F$597/C$597</f>
        <v>18.254666508144094</v>
      </c>
      <c r="L597" s="9">
        <f t="shared" si="26"/>
        <v>116.53200000000014</v>
      </c>
    </row>
    <row r="598" spans="1:12" x14ac:dyDescent="0.15">
      <c r="A598" s="2">
        <v>132</v>
      </c>
      <c r="B598" s="1">
        <v>586</v>
      </c>
      <c r="C598" s="1">
        <v>21.670999999999999</v>
      </c>
      <c r="D598" s="19">
        <f>C598</f>
        <v>21.670999999999999</v>
      </c>
      <c r="E598" s="9">
        <f>SUM(D$6:D598)/100</f>
        <v>115.34645999999999</v>
      </c>
      <c r="K598" s="1">
        <f>D598*F$601/C$601</f>
        <v>21.897001158748552</v>
      </c>
      <c r="L598" s="9">
        <f t="shared" si="26"/>
        <v>116.75097001158761</v>
      </c>
    </row>
    <row r="599" spans="1:12" x14ac:dyDescent="0.15">
      <c r="A599" s="2">
        <v>132</v>
      </c>
      <c r="B599" s="1">
        <v>587</v>
      </c>
      <c r="C599" s="1">
        <v>43.890999999999998</v>
      </c>
      <c r="D599" s="1">
        <f>C599-C598</f>
        <v>22.22</v>
      </c>
      <c r="E599" s="9">
        <f>SUM(D$6:D599)/100</f>
        <v>115.56865999999998</v>
      </c>
      <c r="K599" s="1">
        <f>D599*F$601/C$601</f>
        <v>22.451726535341834</v>
      </c>
      <c r="L599" s="9">
        <f t="shared" si="26"/>
        <v>116.97548727694104</v>
      </c>
    </row>
    <row r="600" spans="1:12" x14ac:dyDescent="0.15">
      <c r="A600" s="2">
        <v>132</v>
      </c>
      <c r="B600" s="1">
        <v>588</v>
      </c>
      <c r="C600" s="1">
        <v>65.491</v>
      </c>
      <c r="D600" s="1">
        <f>C600-C599</f>
        <v>21.6</v>
      </c>
      <c r="E600" s="9">
        <f>SUM(D$6:D600)/100</f>
        <v>115.78465999999999</v>
      </c>
      <c r="K600" s="1">
        <f>D600*F$601/C$601</f>
        <v>21.825260718424104</v>
      </c>
      <c r="L600" s="9">
        <f t="shared" si="26"/>
        <v>117.19373988412528</v>
      </c>
    </row>
    <row r="601" spans="1:12" x14ac:dyDescent="0.15">
      <c r="A601" s="2">
        <v>132</v>
      </c>
      <c r="B601" s="1">
        <v>589</v>
      </c>
      <c r="C601" s="1">
        <v>86.3</v>
      </c>
      <c r="D601" s="1">
        <f>C601-C600</f>
        <v>20.808999999999997</v>
      </c>
      <c r="E601" s="9">
        <f>SUM(D$6:D601)/100</f>
        <v>115.99274999999997</v>
      </c>
      <c r="F601" s="20">
        <v>87.2</v>
      </c>
      <c r="G601" s="13">
        <f>F601-C601</f>
        <v>0.90000000000000568</v>
      </c>
      <c r="H601" s="20">
        <f>SUM(G$8:G601)</f>
        <v>141.12500000000009</v>
      </c>
      <c r="K601" s="1">
        <f>D601*F$601/C$601</f>
        <v>21.026011587485517</v>
      </c>
      <c r="L601" s="9">
        <f t="shared" si="26"/>
        <v>117.40400000000014</v>
      </c>
    </row>
    <row r="602" spans="1:12" x14ac:dyDescent="0.15">
      <c r="A602" s="2">
        <v>133</v>
      </c>
      <c r="B602" s="1">
        <v>590</v>
      </c>
      <c r="C602" s="1">
        <v>23.110999999999997</v>
      </c>
      <c r="D602" s="19">
        <f>C602</f>
        <v>23.110999999999997</v>
      </c>
      <c r="E602" s="9">
        <f>SUM(D$6:D602)/100</f>
        <v>116.22385999999999</v>
      </c>
      <c r="K602" s="1">
        <f>D602*F$605/C$605</f>
        <v>23.193835125448025</v>
      </c>
      <c r="L602" s="9">
        <f t="shared" si="26"/>
        <v>117.63593835125462</v>
      </c>
    </row>
    <row r="603" spans="1:12" x14ac:dyDescent="0.15">
      <c r="A603" s="2">
        <v>133</v>
      </c>
      <c r="B603" s="1">
        <v>591</v>
      </c>
      <c r="C603" s="1">
        <v>45.640999999999998</v>
      </c>
      <c r="D603" s="1">
        <f>C603-C602</f>
        <v>22.53</v>
      </c>
      <c r="E603" s="9">
        <f>SUM(D$6:D603)/100</f>
        <v>116.44915999999999</v>
      </c>
      <c r="K603" s="1">
        <f>D603*F$605/C$605</f>
        <v>22.610752688172042</v>
      </c>
      <c r="L603" s="9">
        <f t="shared" si="26"/>
        <v>117.86204587813634</v>
      </c>
    </row>
    <row r="604" spans="1:12" x14ac:dyDescent="0.15">
      <c r="A604" s="2">
        <v>133</v>
      </c>
      <c r="B604" s="1">
        <v>592</v>
      </c>
      <c r="C604" s="1">
        <v>67.930999999999997</v>
      </c>
      <c r="D604" s="1">
        <f>C604-C603</f>
        <v>22.29</v>
      </c>
      <c r="E604" s="9">
        <f>SUM(D$6:D604)/100</f>
        <v>116.67206</v>
      </c>
      <c r="K604" s="1">
        <f>D604*F$605/C$605</f>
        <v>22.369892473118277</v>
      </c>
      <c r="L604" s="9">
        <f t="shared" si="26"/>
        <v>118.08574480286752</v>
      </c>
    </row>
    <row r="605" spans="1:12" x14ac:dyDescent="0.15">
      <c r="A605" s="2">
        <v>133</v>
      </c>
      <c r="B605" s="1">
        <v>593</v>
      </c>
      <c r="C605" s="1">
        <v>83.7</v>
      </c>
      <c r="D605" s="1">
        <f>C605-C604</f>
        <v>15.769000000000005</v>
      </c>
      <c r="E605" s="9">
        <f>SUM(D$6:D605)/100</f>
        <v>116.82975</v>
      </c>
      <c r="F605" s="20">
        <v>84</v>
      </c>
      <c r="G605" s="13">
        <f>F605-C605</f>
        <v>0.29999999999999716</v>
      </c>
      <c r="H605" s="20">
        <f>SUM(G$8:G605)</f>
        <v>141.42500000000007</v>
      </c>
      <c r="K605" s="1">
        <f>D605*F$605/C$605</f>
        <v>15.825519713261654</v>
      </c>
      <c r="L605" s="9">
        <f t="shared" si="26"/>
        <v>118.24400000000014</v>
      </c>
    </row>
    <row r="606" spans="1:12" x14ac:dyDescent="0.15">
      <c r="A606" s="2">
        <v>134</v>
      </c>
      <c r="B606" s="1">
        <v>594</v>
      </c>
      <c r="C606" s="1">
        <v>21.477999999999998</v>
      </c>
      <c r="D606" s="19">
        <f>C606</f>
        <v>21.477999999999998</v>
      </c>
      <c r="E606" s="9">
        <f>SUM(D$6:D606)/100</f>
        <v>117.04452999999999</v>
      </c>
      <c r="K606" s="1">
        <f>D606*F$609/C$609</f>
        <v>21.813593749999999</v>
      </c>
      <c r="L606" s="9">
        <f t="shared" si="26"/>
        <v>118.46213593750014</v>
      </c>
    </row>
    <row r="607" spans="1:12" x14ac:dyDescent="0.15">
      <c r="A607" s="2">
        <v>134</v>
      </c>
      <c r="B607" s="1">
        <v>595</v>
      </c>
      <c r="C607" s="1">
        <v>44.138000000000005</v>
      </c>
      <c r="D607" s="1">
        <f>C607-C606</f>
        <v>22.660000000000007</v>
      </c>
      <c r="E607" s="9">
        <f>SUM(D$6:D607)/100</f>
        <v>117.27113</v>
      </c>
      <c r="K607" s="1">
        <f>D607*F$609/C$609</f>
        <v>23.014062500000009</v>
      </c>
      <c r="L607" s="9">
        <f t="shared" si="26"/>
        <v>118.69227656250014</v>
      </c>
    </row>
    <row r="608" spans="1:12" x14ac:dyDescent="0.15">
      <c r="A608" s="2">
        <v>134</v>
      </c>
      <c r="B608" s="1">
        <v>596</v>
      </c>
      <c r="C608" s="1">
        <v>66.298000000000002</v>
      </c>
      <c r="D608" s="1">
        <f>C608-C607</f>
        <v>22.159999999999997</v>
      </c>
      <c r="E608" s="9">
        <f>SUM(D$6:D608)/100</f>
        <v>117.49272999999999</v>
      </c>
      <c r="K608" s="1">
        <f>D608*F$609/C$609</f>
        <v>22.506249999999998</v>
      </c>
      <c r="L608" s="9">
        <f t="shared" si="26"/>
        <v>118.91733906250015</v>
      </c>
    </row>
    <row r="609" spans="1:12" x14ac:dyDescent="0.15">
      <c r="A609" s="2">
        <v>134</v>
      </c>
      <c r="B609" s="1">
        <v>597</v>
      </c>
      <c r="C609" s="1">
        <v>83.2</v>
      </c>
      <c r="D609" s="1">
        <f>C609-C608</f>
        <v>16.902000000000001</v>
      </c>
      <c r="E609" s="9">
        <f>SUM(D$6:D609)/100</f>
        <v>117.66175</v>
      </c>
      <c r="F609" s="20">
        <v>84.5</v>
      </c>
      <c r="G609" s="13">
        <f>F609-C609</f>
        <v>1.2999999999999972</v>
      </c>
      <c r="H609" s="20">
        <f>SUM(G$8:G609)</f>
        <v>142.72500000000008</v>
      </c>
      <c r="K609" s="1">
        <f>D609*F$609/C$609</f>
        <v>17.166093750000002</v>
      </c>
      <c r="L609" s="9">
        <f t="shared" si="26"/>
        <v>119.08900000000014</v>
      </c>
    </row>
    <row r="610" spans="1:12" x14ac:dyDescent="0.15">
      <c r="A610" s="2">
        <v>135</v>
      </c>
      <c r="B610" s="1">
        <v>598</v>
      </c>
      <c r="C610" s="1">
        <v>21.467000000000002</v>
      </c>
      <c r="D610" s="19">
        <f>C610</f>
        <v>21.467000000000002</v>
      </c>
      <c r="E610" s="9">
        <f>SUM(D$6:D610)/100</f>
        <v>117.87642</v>
      </c>
      <c r="K610" s="1">
        <f>D610*F$613/C$613</f>
        <v>21.683838383838385</v>
      </c>
      <c r="L610" s="9">
        <f t="shared" si="26"/>
        <v>119.30583838383853</v>
      </c>
    </row>
    <row r="611" spans="1:12" x14ac:dyDescent="0.15">
      <c r="A611" s="2">
        <v>135</v>
      </c>
      <c r="B611" s="1">
        <v>599</v>
      </c>
      <c r="C611" s="1">
        <v>43.277000000000001</v>
      </c>
      <c r="D611" s="1">
        <f>C611-C610</f>
        <v>21.81</v>
      </c>
      <c r="E611" s="9">
        <f>SUM(D$6:D611)/100</f>
        <v>118.09451999999999</v>
      </c>
      <c r="K611" s="1">
        <f>D611*F$613/C$613</f>
        <v>22.030303030303028</v>
      </c>
      <c r="L611" s="9">
        <f t="shared" si="26"/>
        <v>119.52614141414156</v>
      </c>
    </row>
    <row r="612" spans="1:12" x14ac:dyDescent="0.15">
      <c r="A612" s="2">
        <v>135</v>
      </c>
      <c r="B612" s="1">
        <v>600</v>
      </c>
      <c r="C612" s="1">
        <v>65.236999999999995</v>
      </c>
      <c r="D612" s="1">
        <f>C612-C611</f>
        <v>21.959999999999994</v>
      </c>
      <c r="E612" s="9">
        <f>SUM(D$6:D612)/100</f>
        <v>118.31411999999999</v>
      </c>
      <c r="K612" s="1">
        <f>D612*F$613/C$613</f>
        <v>22.181818181818176</v>
      </c>
      <c r="L612" s="9">
        <f t="shared" si="26"/>
        <v>119.74795959595974</v>
      </c>
    </row>
    <row r="613" spans="1:12" x14ac:dyDescent="0.15">
      <c r="A613" s="2">
        <v>135</v>
      </c>
      <c r="B613" s="1">
        <v>601</v>
      </c>
      <c r="C613" s="1">
        <v>79.2</v>
      </c>
      <c r="D613" s="1">
        <f>C613-C612</f>
        <v>13.963000000000008</v>
      </c>
      <c r="E613" s="9">
        <f>SUM(D$6:D613)/100</f>
        <v>118.45374999999999</v>
      </c>
      <c r="F613" s="20">
        <v>80</v>
      </c>
      <c r="G613" s="13">
        <f>F613-C613</f>
        <v>0.79999999999999716</v>
      </c>
      <c r="H613" s="20">
        <f>SUM(G$8:G613)</f>
        <v>143.52500000000009</v>
      </c>
      <c r="K613" s="1">
        <f>D613*F$613/C$613</f>
        <v>14.104040404040411</v>
      </c>
      <c r="L613" s="9">
        <f t="shared" si="26"/>
        <v>119.88900000000014</v>
      </c>
    </row>
    <row r="614" spans="1:12" x14ac:dyDescent="0.15">
      <c r="A614" s="2">
        <v>136</v>
      </c>
      <c r="B614" s="1">
        <v>602</v>
      </c>
      <c r="C614" s="1">
        <v>21.765000000000001</v>
      </c>
      <c r="D614" s="19">
        <f>C614</f>
        <v>21.765000000000001</v>
      </c>
      <c r="E614" s="9">
        <f>SUM(D$6:D614)/100</f>
        <v>118.67139999999998</v>
      </c>
      <c r="K614" s="1">
        <f>D614*F$617/C$617</f>
        <v>21.582974910394267</v>
      </c>
      <c r="L614" s="9">
        <f t="shared" si="26"/>
        <v>120.10482974910408</v>
      </c>
    </row>
    <row r="615" spans="1:12" x14ac:dyDescent="0.15">
      <c r="A615" s="2">
        <v>136</v>
      </c>
      <c r="B615" s="1">
        <v>603</v>
      </c>
      <c r="C615" s="1">
        <v>44.155000000000001</v>
      </c>
      <c r="D615" s="1">
        <f>C615-C614</f>
        <v>22.39</v>
      </c>
      <c r="E615" s="9">
        <f>SUM(D$6:D615)/100</f>
        <v>118.89529999999996</v>
      </c>
      <c r="K615" s="1">
        <f>D615*F$617/C$617</f>
        <v>22.202747909199523</v>
      </c>
      <c r="L615" s="9">
        <f t="shared" si="26"/>
        <v>120.32685722819608</v>
      </c>
    </row>
    <row r="616" spans="1:12" x14ac:dyDescent="0.15">
      <c r="A616" s="2">
        <v>136</v>
      </c>
      <c r="B616" s="1">
        <v>604</v>
      </c>
      <c r="C616" s="1">
        <v>65.944999999999993</v>
      </c>
      <c r="D616" s="1">
        <f>C616-C615</f>
        <v>21.789999999999992</v>
      </c>
      <c r="E616" s="9">
        <f>SUM(D$6:D616)/100</f>
        <v>119.11319999999998</v>
      </c>
      <c r="K616" s="1">
        <f>D616*F$617/C$617</f>
        <v>21.607765830346466</v>
      </c>
      <c r="L616" s="9">
        <f t="shared" si="26"/>
        <v>120.54293488649954</v>
      </c>
    </row>
    <row r="617" spans="1:12" x14ac:dyDescent="0.15">
      <c r="A617" s="2">
        <v>136</v>
      </c>
      <c r="B617" s="1">
        <v>605</v>
      </c>
      <c r="C617" s="1">
        <v>83.7</v>
      </c>
      <c r="D617" s="1">
        <f>C617-C616</f>
        <v>17.75500000000001</v>
      </c>
      <c r="E617" s="9">
        <f>SUM(D$6:D617)/100</f>
        <v>119.29074999999997</v>
      </c>
      <c r="F617" s="20">
        <v>83</v>
      </c>
      <c r="G617" s="13">
        <f>F617-C617</f>
        <v>-0.70000000000000284</v>
      </c>
      <c r="H617" s="20">
        <f>SUM(G$8:G617)</f>
        <v>142.8250000000001</v>
      </c>
      <c r="K617" s="1">
        <f>D617*F$617/C$617</f>
        <v>17.606511350059748</v>
      </c>
      <c r="L617" s="9">
        <f t="shared" si="26"/>
        <v>120.71900000000012</v>
      </c>
    </row>
    <row r="618" spans="1:12" x14ac:dyDescent="0.15">
      <c r="A618" s="2">
        <v>137</v>
      </c>
      <c r="B618" s="1">
        <v>606</v>
      </c>
      <c r="C618" s="1">
        <v>21.75</v>
      </c>
      <c r="D618" s="19">
        <f>C618</f>
        <v>21.75</v>
      </c>
      <c r="E618" s="9">
        <f>SUM(D$6:D618)/100</f>
        <v>119.50824999999998</v>
      </c>
      <c r="K618" s="1">
        <f>D618*F$621/C$621</f>
        <v>22.16826923076923</v>
      </c>
      <c r="L618" s="9">
        <f t="shared" si="26"/>
        <v>120.94068269230782</v>
      </c>
    </row>
    <row r="619" spans="1:12" x14ac:dyDescent="0.15">
      <c r="A619" s="2">
        <v>137</v>
      </c>
      <c r="B619" s="1">
        <v>607</v>
      </c>
      <c r="C619" s="1">
        <v>44.39</v>
      </c>
      <c r="D619" s="1">
        <f>C619-C618</f>
        <v>22.64</v>
      </c>
      <c r="E619" s="9">
        <f>SUM(D$6:D619)/100</f>
        <v>119.73464999999996</v>
      </c>
      <c r="K619" s="1">
        <f>D619*F$621/C$621</f>
        <v>23.075384615384618</v>
      </c>
      <c r="L619" s="9">
        <f t="shared" si="26"/>
        <v>121.17143653846166</v>
      </c>
    </row>
    <row r="620" spans="1:12" x14ac:dyDescent="0.15">
      <c r="A620" s="2">
        <v>137</v>
      </c>
      <c r="B620" s="1">
        <v>608</v>
      </c>
      <c r="C620" s="1">
        <v>65.900000000000006</v>
      </c>
      <c r="D620" s="1">
        <f>C620-C619</f>
        <v>21.510000000000005</v>
      </c>
      <c r="E620" s="9">
        <f>SUM(D$6:D620)/100</f>
        <v>119.94974999999997</v>
      </c>
      <c r="K620" s="1">
        <f>D620*F$621/C$621</f>
        <v>21.923653846153851</v>
      </c>
      <c r="L620" s="9">
        <f t="shared" si="26"/>
        <v>121.39067307692319</v>
      </c>
    </row>
    <row r="621" spans="1:12" x14ac:dyDescent="0.15">
      <c r="A621" s="2">
        <v>137</v>
      </c>
      <c r="B621" s="1">
        <v>609</v>
      </c>
      <c r="C621" s="1">
        <v>78</v>
      </c>
      <c r="D621" s="1">
        <f>C621-C620</f>
        <v>12.099999999999994</v>
      </c>
      <c r="E621" s="9">
        <f>SUM(D$6:D621)/100</f>
        <v>120.07074999999998</v>
      </c>
      <c r="F621" s="20">
        <v>79.5</v>
      </c>
      <c r="G621" s="13">
        <f>F621-C621</f>
        <v>1.5</v>
      </c>
      <c r="H621" s="20">
        <f>SUM(G$8:G621)</f>
        <v>144.3250000000001</v>
      </c>
      <c r="K621" s="1">
        <f>D621*F$621/C$621</f>
        <v>12.332692307692302</v>
      </c>
      <c r="L621" s="9">
        <f t="shared" si="26"/>
        <v>121.51400000000012</v>
      </c>
    </row>
    <row r="622" spans="1:12" x14ac:dyDescent="0.15">
      <c r="A622" s="2">
        <v>138</v>
      </c>
      <c r="B622" s="1">
        <v>610</v>
      </c>
      <c r="C622" s="1">
        <v>22.408000000000001</v>
      </c>
      <c r="D622" s="19">
        <f>C622</f>
        <v>22.408000000000001</v>
      </c>
      <c r="E622" s="9">
        <f>SUM(D$6:D622)/100</f>
        <v>120.29482999999996</v>
      </c>
      <c r="K622" s="1">
        <f>D622*F$626/C$626</f>
        <v>22.474756703078452</v>
      </c>
      <c r="L622" s="9">
        <f t="shared" si="26"/>
        <v>121.73874756703091</v>
      </c>
    </row>
    <row r="623" spans="1:12" x14ac:dyDescent="0.15">
      <c r="A623" s="2">
        <v>138</v>
      </c>
      <c r="B623" s="1">
        <v>611</v>
      </c>
      <c r="C623" s="1">
        <v>44.878</v>
      </c>
      <c r="D623" s="1">
        <f>C623-C622</f>
        <v>22.47</v>
      </c>
      <c r="E623" s="9">
        <f>SUM(D$6:D623)/100</f>
        <v>120.51952999999996</v>
      </c>
      <c r="K623" s="1">
        <f>D623*F$626/C$626</f>
        <v>22.536941410129092</v>
      </c>
      <c r="L623" s="9">
        <f t="shared" si="26"/>
        <v>121.96411698113221</v>
      </c>
    </row>
    <row r="624" spans="1:12" x14ac:dyDescent="0.15">
      <c r="A624" s="2">
        <v>138</v>
      </c>
      <c r="B624" s="1">
        <v>612</v>
      </c>
      <c r="C624" s="1">
        <v>66.75800000000001</v>
      </c>
      <c r="D624" s="1">
        <f>C624-C623</f>
        <v>21.88000000000001</v>
      </c>
      <c r="E624" s="9">
        <f>SUM(D$6:D624)/100</f>
        <v>120.73832999999995</v>
      </c>
      <c r="K624" s="1">
        <f>D624*F$626/C$626</f>
        <v>21.945183714001995</v>
      </c>
      <c r="L624" s="9">
        <f t="shared" si="26"/>
        <v>122.18356881827224</v>
      </c>
    </row>
    <row r="625" spans="1:12" x14ac:dyDescent="0.15">
      <c r="A625" s="2">
        <v>138</v>
      </c>
      <c r="B625" s="1">
        <v>613</v>
      </c>
      <c r="C625" s="1">
        <v>88.708000000000013</v>
      </c>
      <c r="D625" s="1">
        <f>C625-C624</f>
        <v>21.950000000000003</v>
      </c>
      <c r="E625" s="9">
        <f>SUM(D$6:D625)/100</f>
        <v>120.95782999999996</v>
      </c>
      <c r="K625" s="1">
        <f>D625*F$626/C$626</f>
        <v>22.015392254220458</v>
      </c>
      <c r="L625" s="9">
        <f t="shared" si="26"/>
        <v>122.40372274081444</v>
      </c>
    </row>
    <row r="626" spans="1:12" x14ac:dyDescent="0.15">
      <c r="A626" s="2">
        <v>138</v>
      </c>
      <c r="B626" s="1">
        <v>614</v>
      </c>
      <c r="C626" s="1">
        <v>100.7</v>
      </c>
      <c r="D626" s="1">
        <f>C626-C625</f>
        <v>11.99199999999999</v>
      </c>
      <c r="E626" s="9">
        <f>SUM(D$6:D626)/100</f>
        <v>121.07774999999997</v>
      </c>
      <c r="F626" s="20">
        <v>101</v>
      </c>
      <c r="G626" s="13">
        <f>F626-C626</f>
        <v>0.29999999999999716</v>
      </c>
      <c r="H626" s="20">
        <f>SUM(G$8:G626)</f>
        <v>144.62500000000011</v>
      </c>
      <c r="K626" s="1">
        <f>D626*F$626/C$626</f>
        <v>12.027725918570001</v>
      </c>
      <c r="L626" s="9">
        <f t="shared" si="26"/>
        <v>122.52400000000014</v>
      </c>
    </row>
    <row r="627" spans="1:12" x14ac:dyDescent="0.15">
      <c r="A627" s="2">
        <v>139</v>
      </c>
      <c r="B627" s="1">
        <v>615</v>
      </c>
      <c r="C627" s="1">
        <v>21.872</v>
      </c>
      <c r="D627" s="19">
        <f>C627</f>
        <v>21.872</v>
      </c>
      <c r="E627" s="9">
        <f>SUM(D$6:D627)/100</f>
        <v>121.29646999999996</v>
      </c>
      <c r="K627" s="1">
        <f>D627*F$630/C$630</f>
        <v>22.050027906976744</v>
      </c>
      <c r="L627" s="9">
        <f t="shared" si="26"/>
        <v>122.74450027906991</v>
      </c>
    </row>
    <row r="628" spans="1:12" x14ac:dyDescent="0.15">
      <c r="A628" s="2">
        <v>139</v>
      </c>
      <c r="B628" s="1">
        <v>616</v>
      </c>
      <c r="C628" s="1">
        <v>44.372</v>
      </c>
      <c r="D628" s="1">
        <f>C628-C627</f>
        <v>22.5</v>
      </c>
      <c r="E628" s="9">
        <f>SUM(D$6:D628)/100</f>
        <v>121.52146999999995</v>
      </c>
      <c r="K628" s="1">
        <f>D628*F$630/C$630</f>
        <v>22.683139534883722</v>
      </c>
      <c r="L628" s="9">
        <f t="shared" si="26"/>
        <v>122.97133167441875</v>
      </c>
    </row>
    <row r="629" spans="1:12" x14ac:dyDescent="0.15">
      <c r="A629" s="2">
        <v>139</v>
      </c>
      <c r="B629" s="1">
        <v>617</v>
      </c>
      <c r="C629" s="1">
        <v>66.032000000000011</v>
      </c>
      <c r="D629" s="1">
        <f>C629-C628</f>
        <v>21.660000000000011</v>
      </c>
      <c r="E629" s="9">
        <f>SUM(D$6:D629)/100</f>
        <v>121.73806999999995</v>
      </c>
      <c r="K629" s="1">
        <f>D629*F$630/C$630</f>
        <v>21.836302325581407</v>
      </c>
      <c r="L629" s="9">
        <f t="shared" si="26"/>
        <v>123.18969469767455</v>
      </c>
    </row>
    <row r="630" spans="1:12" x14ac:dyDescent="0.15">
      <c r="A630" s="2">
        <v>139</v>
      </c>
      <c r="B630" s="1">
        <v>618</v>
      </c>
      <c r="C630" s="1">
        <v>86</v>
      </c>
      <c r="D630" s="1">
        <f>C630-C629</f>
        <v>19.967999999999989</v>
      </c>
      <c r="E630" s="9">
        <f>SUM(D$6:D630)/100</f>
        <v>121.93774999999997</v>
      </c>
      <c r="F630" s="20">
        <v>86.7</v>
      </c>
      <c r="G630" s="13">
        <f>F630-C630</f>
        <v>0.70000000000000284</v>
      </c>
      <c r="H630" s="20">
        <f>SUM(G$8:G630)</f>
        <v>145.3250000000001</v>
      </c>
      <c r="K630" s="1">
        <f>D630*F$630/C$630</f>
        <v>20.130530232558129</v>
      </c>
      <c r="L630" s="9">
        <f t="shared" si="26"/>
        <v>123.39100000000013</v>
      </c>
    </row>
    <row r="631" spans="1:12" x14ac:dyDescent="0.15">
      <c r="A631" s="2">
        <v>140</v>
      </c>
      <c r="B631" s="1">
        <v>619</v>
      </c>
      <c r="C631" s="1">
        <v>21.763999999999999</v>
      </c>
      <c r="D631" s="19">
        <f>C631</f>
        <v>21.763999999999999</v>
      </c>
      <c r="E631" s="9">
        <f>SUM(D$6:D631)/100</f>
        <v>122.15538999999995</v>
      </c>
      <c r="K631" s="1">
        <f>D631*F$634/C$634</f>
        <v>21.841360189573461</v>
      </c>
      <c r="L631" s="9">
        <f t="shared" si="26"/>
        <v>123.60941360189587</v>
      </c>
    </row>
    <row r="632" spans="1:12" x14ac:dyDescent="0.15">
      <c r="A632" s="2">
        <v>140</v>
      </c>
      <c r="B632" s="1">
        <v>620</v>
      </c>
      <c r="C632" s="1">
        <v>43.444000000000003</v>
      </c>
      <c r="D632" s="1">
        <f>C632-C631</f>
        <v>21.680000000000003</v>
      </c>
      <c r="E632" s="9">
        <f>SUM(D$6:D632)/100</f>
        <v>122.37218999999996</v>
      </c>
      <c r="K632" s="1">
        <f>D632*F$634/C$634</f>
        <v>21.757061611374411</v>
      </c>
      <c r="L632" s="9">
        <f t="shared" si="26"/>
        <v>123.8269842180096</v>
      </c>
    </row>
    <row r="633" spans="1:12" x14ac:dyDescent="0.15">
      <c r="A633" s="2">
        <v>140</v>
      </c>
      <c r="B633" s="1">
        <v>621</v>
      </c>
      <c r="C633" s="1">
        <v>64.983999999999995</v>
      </c>
      <c r="D633" s="1">
        <f>C633-C632</f>
        <v>21.539999999999992</v>
      </c>
      <c r="E633" s="9">
        <f>SUM(D$6:D633)/100</f>
        <v>122.58758999999996</v>
      </c>
      <c r="K633" s="1">
        <f>D633*F$634/C$634</f>
        <v>21.616563981042646</v>
      </c>
      <c r="L633" s="9">
        <f t="shared" si="26"/>
        <v>124.04314985782003</v>
      </c>
    </row>
    <row r="634" spans="1:12" x14ac:dyDescent="0.15">
      <c r="A634" s="2">
        <v>140</v>
      </c>
      <c r="B634" s="1">
        <v>622</v>
      </c>
      <c r="C634" s="1">
        <v>84.4</v>
      </c>
      <c r="D634" s="1">
        <f>C634-C633</f>
        <v>19.416000000000011</v>
      </c>
      <c r="E634" s="9">
        <f>SUM(D$6:D634)/100</f>
        <v>122.78174999999996</v>
      </c>
      <c r="F634" s="20">
        <v>84.7</v>
      </c>
      <c r="G634" s="13">
        <f>F634-C634</f>
        <v>0.29999999999999716</v>
      </c>
      <c r="H634" s="20">
        <f>SUM(G$8:G634)</f>
        <v>145.62500000000011</v>
      </c>
      <c r="K634" s="1">
        <f>D634*F$634/C$634</f>
        <v>19.485014218009489</v>
      </c>
      <c r="L634" s="9">
        <f t="shared" si="26"/>
        <v>124.23800000000011</v>
      </c>
    </row>
    <row r="635" spans="1:12" x14ac:dyDescent="0.15">
      <c r="A635" s="2">
        <v>141</v>
      </c>
      <c r="B635" s="1">
        <v>623</v>
      </c>
      <c r="C635" s="1">
        <v>21.319000000000003</v>
      </c>
      <c r="D635" s="19">
        <f>C635</f>
        <v>21.319000000000003</v>
      </c>
      <c r="E635" s="9">
        <f>SUM(D$6:D635)/100</f>
        <v>122.99493999999996</v>
      </c>
      <c r="K635" s="1">
        <f>D635*F$638/C$638</f>
        <v>21.47711372064277</v>
      </c>
      <c r="L635" s="9">
        <f t="shared" si="26"/>
        <v>124.45277113720654</v>
      </c>
    </row>
    <row r="636" spans="1:12" x14ac:dyDescent="0.15">
      <c r="A636" s="2">
        <v>141</v>
      </c>
      <c r="B636" s="1">
        <v>624</v>
      </c>
      <c r="C636" s="1">
        <v>43.509</v>
      </c>
      <c r="D636" s="1">
        <f>C636-C635</f>
        <v>22.189999999999998</v>
      </c>
      <c r="E636" s="9">
        <f>SUM(D$6:D636)/100</f>
        <v>123.21683999999996</v>
      </c>
      <c r="K636" s="1">
        <f>D636*F$638/C$638</f>
        <v>22.354573547589613</v>
      </c>
      <c r="L636" s="9">
        <f t="shared" si="26"/>
        <v>124.67631687268243</v>
      </c>
    </row>
    <row r="637" spans="1:12" x14ac:dyDescent="0.15">
      <c r="A637" s="2">
        <v>141</v>
      </c>
      <c r="B637" s="1">
        <v>625</v>
      </c>
      <c r="C637" s="1">
        <v>65.448999999999998</v>
      </c>
      <c r="D637" s="1">
        <f>C637-C636</f>
        <v>21.939999999999998</v>
      </c>
      <c r="E637" s="9">
        <f>SUM(D$6:D637)/100</f>
        <v>123.43623999999996</v>
      </c>
      <c r="K637" s="1">
        <f>D637*F$638/C$638</f>
        <v>22.102719406674904</v>
      </c>
      <c r="L637" s="9">
        <f t="shared" si="26"/>
        <v>124.8973440667492</v>
      </c>
    </row>
    <row r="638" spans="1:12" x14ac:dyDescent="0.15">
      <c r="A638" s="2">
        <v>141</v>
      </c>
      <c r="B638" s="1">
        <v>626</v>
      </c>
      <c r="C638" s="1">
        <v>80.900000000000006</v>
      </c>
      <c r="D638" s="1">
        <f>C638-C637</f>
        <v>15.451000000000008</v>
      </c>
      <c r="E638" s="9">
        <f>SUM(D$6:D638)/100</f>
        <v>123.59074999999996</v>
      </c>
      <c r="F638" s="20">
        <v>81.5</v>
      </c>
      <c r="G638" s="13">
        <f>F638-C638</f>
        <v>0.59999999999999432</v>
      </c>
      <c r="H638" s="20">
        <f>SUM(G$8:G638)</f>
        <v>146.22500000000011</v>
      </c>
      <c r="K638" s="1">
        <f>D638*F$638/C$638</f>
        <v>15.565593325092713</v>
      </c>
      <c r="L638" s="9">
        <f t="shared" si="26"/>
        <v>125.05300000000013</v>
      </c>
    </row>
    <row r="639" spans="1:12" x14ac:dyDescent="0.15">
      <c r="A639" s="2">
        <v>142</v>
      </c>
      <c r="B639" s="1">
        <v>627</v>
      </c>
      <c r="C639" s="1">
        <v>21.898</v>
      </c>
      <c r="D639" s="19">
        <f>C639</f>
        <v>21.898</v>
      </c>
      <c r="E639" s="9">
        <f>SUM(D$6:D639)/100</f>
        <v>123.80972999999994</v>
      </c>
      <c r="K639" s="1">
        <f>D639*F$642/C$642</f>
        <v>21.951540342298287</v>
      </c>
      <c r="L639" s="9">
        <f t="shared" si="26"/>
        <v>125.2725154034231</v>
      </c>
    </row>
    <row r="640" spans="1:12" x14ac:dyDescent="0.15">
      <c r="A640" s="2">
        <v>142</v>
      </c>
      <c r="B640" s="1">
        <v>628</v>
      </c>
      <c r="C640" s="1">
        <v>43.738</v>
      </c>
      <c r="D640" s="1">
        <f>C640-C639</f>
        <v>21.84</v>
      </c>
      <c r="E640" s="9">
        <f>SUM(D$6:D640)/100</f>
        <v>124.02812999999995</v>
      </c>
      <c r="K640" s="1">
        <f>D640*F$642/C$642</f>
        <v>21.893398533007336</v>
      </c>
      <c r="L640" s="9">
        <f t="shared" si="26"/>
        <v>125.49144938875317</v>
      </c>
    </row>
    <row r="641" spans="1:12" x14ac:dyDescent="0.15">
      <c r="A641" s="2">
        <v>142</v>
      </c>
      <c r="B641" s="1">
        <v>629</v>
      </c>
      <c r="C641" s="1">
        <v>65.817999999999998</v>
      </c>
      <c r="D641" s="1">
        <f>C641-C640</f>
        <v>22.08</v>
      </c>
      <c r="E641" s="9">
        <f>SUM(D$6:D641)/100</f>
        <v>124.24892999999994</v>
      </c>
      <c r="K641" s="1">
        <f>D641*F$642/C$642</f>
        <v>22.133985330073351</v>
      </c>
      <c r="L641" s="9">
        <f t="shared" si="26"/>
        <v>125.71278924205392</v>
      </c>
    </row>
    <row r="642" spans="1:12" x14ac:dyDescent="0.15">
      <c r="A642" s="2">
        <v>142</v>
      </c>
      <c r="B642" s="1">
        <v>630</v>
      </c>
      <c r="C642" s="1">
        <v>81.8</v>
      </c>
      <c r="D642" s="1">
        <f>C642-C641</f>
        <v>15.981999999999999</v>
      </c>
      <c r="E642" s="9">
        <f>SUM(D$6:D642)/100</f>
        <v>124.40874999999994</v>
      </c>
      <c r="F642" s="20">
        <v>82</v>
      </c>
      <c r="G642" s="13">
        <f>F642-C642</f>
        <v>0.20000000000000284</v>
      </c>
      <c r="H642" s="20">
        <f>SUM(G$8:G642)</f>
        <v>146.42500000000013</v>
      </c>
      <c r="K642" s="1">
        <f>D642*F$642/C$642</f>
        <v>16.021075794621026</v>
      </c>
      <c r="L642" s="9">
        <f t="shared" si="26"/>
        <v>125.87300000000012</v>
      </c>
    </row>
    <row r="643" spans="1:12" x14ac:dyDescent="0.15">
      <c r="A643" s="2">
        <v>143</v>
      </c>
      <c r="B643" s="1">
        <v>631</v>
      </c>
      <c r="C643" s="1">
        <v>21.660999999999998</v>
      </c>
      <c r="D643" s="19">
        <f>C643</f>
        <v>21.660999999999998</v>
      </c>
      <c r="E643" s="9">
        <f>SUM(D$6:D643)/100</f>
        <v>124.62535999999994</v>
      </c>
      <c r="K643" s="1">
        <f>D643*F$646/C$646</f>
        <v>21.789171597633132</v>
      </c>
      <c r="L643" s="9">
        <f t="shared" si="26"/>
        <v>126.09089171597645</v>
      </c>
    </row>
    <row r="644" spans="1:12" x14ac:dyDescent="0.15">
      <c r="A644" s="2">
        <v>143</v>
      </c>
      <c r="B644" s="1">
        <v>632</v>
      </c>
      <c r="C644" s="1">
        <v>43.711000000000006</v>
      </c>
      <c r="D644" s="1">
        <f>C644-C643</f>
        <v>22.050000000000008</v>
      </c>
      <c r="E644" s="9">
        <f>SUM(D$6:D644)/100</f>
        <v>124.84585999999994</v>
      </c>
      <c r="K644" s="1">
        <f>D644*F$646/C$646</f>
        <v>22.180473372781073</v>
      </c>
      <c r="L644" s="9">
        <f t="shared" si="26"/>
        <v>126.31269644970425</v>
      </c>
    </row>
    <row r="645" spans="1:12" x14ac:dyDescent="0.15">
      <c r="A645" s="2">
        <v>143</v>
      </c>
      <c r="B645" s="1">
        <v>633</v>
      </c>
      <c r="C645" s="1">
        <v>66.850999999999999</v>
      </c>
      <c r="D645" s="1">
        <f>C645-C644</f>
        <v>23.139999999999993</v>
      </c>
      <c r="E645" s="9">
        <f>SUM(D$6:D645)/100</f>
        <v>125.07725999999994</v>
      </c>
      <c r="K645" s="1">
        <f>D645*F$646/C$646</f>
        <v>23.276923076923069</v>
      </c>
      <c r="L645" s="9">
        <f t="shared" si="26"/>
        <v>126.54546568047348</v>
      </c>
    </row>
    <row r="646" spans="1:12" x14ac:dyDescent="0.15">
      <c r="A646" s="2">
        <v>143</v>
      </c>
      <c r="B646" s="1">
        <v>634</v>
      </c>
      <c r="C646" s="1">
        <v>84.5</v>
      </c>
      <c r="D646" s="1">
        <f>C646-C645</f>
        <v>17.649000000000001</v>
      </c>
      <c r="E646" s="9">
        <f>SUM(D$6:D646)/100</f>
        <v>125.25374999999993</v>
      </c>
      <c r="F646" s="20">
        <v>85</v>
      </c>
      <c r="G646" s="13">
        <f>F646-C646</f>
        <v>0.5</v>
      </c>
      <c r="H646" s="20">
        <f>SUM(G$8:G646)</f>
        <v>146.92500000000013</v>
      </c>
      <c r="K646" s="1">
        <f>D646*F$646/C$646</f>
        <v>17.753431952662723</v>
      </c>
      <c r="L646" s="9">
        <f t="shared" ref="L646:L709" si="27">(L645*100+K646)/100</f>
        <v>126.7230000000001</v>
      </c>
    </row>
    <row r="647" spans="1:12" x14ac:dyDescent="0.15">
      <c r="A647" s="2">
        <v>144</v>
      </c>
      <c r="B647" s="1">
        <v>635</v>
      </c>
      <c r="C647" s="1">
        <v>21.821000000000002</v>
      </c>
      <c r="D647" s="19">
        <f>C647</f>
        <v>21.821000000000002</v>
      </c>
      <c r="E647" s="9">
        <f>SUM(D$6:D647)/100</f>
        <v>125.47195999999992</v>
      </c>
      <c r="K647" s="1">
        <f>D647*F$650/C$650</f>
        <v>22.004590144230772</v>
      </c>
      <c r="L647" s="9">
        <f t="shared" si="27"/>
        <v>126.9430459014424</v>
      </c>
    </row>
    <row r="648" spans="1:12" x14ac:dyDescent="0.15">
      <c r="A648" s="2">
        <v>144</v>
      </c>
      <c r="B648" s="1">
        <v>636</v>
      </c>
      <c r="C648" s="1">
        <v>43.161000000000001</v>
      </c>
      <c r="D648" s="1">
        <f>C648-C647</f>
        <v>21.34</v>
      </c>
      <c r="E648" s="9">
        <f>SUM(D$6:D648)/100</f>
        <v>125.68535999999993</v>
      </c>
      <c r="K648" s="1">
        <f>D648*F$650/C$650</f>
        <v>21.51954326923077</v>
      </c>
      <c r="L648" s="9">
        <f t="shared" si="27"/>
        <v>127.15824133413471</v>
      </c>
    </row>
    <row r="649" spans="1:12" x14ac:dyDescent="0.15">
      <c r="A649" s="2">
        <v>144</v>
      </c>
      <c r="B649" s="1">
        <v>637</v>
      </c>
      <c r="C649" s="1">
        <v>65.741</v>
      </c>
      <c r="D649" s="1">
        <f>C649-C648</f>
        <v>22.58</v>
      </c>
      <c r="E649" s="9">
        <f>SUM(D$6:D649)/100</f>
        <v>125.91115999999992</v>
      </c>
      <c r="K649" s="1">
        <f>D649*F$650/C$650</f>
        <v>22.76997596153846</v>
      </c>
      <c r="L649" s="9">
        <f t="shared" si="27"/>
        <v>127.38594109375009</v>
      </c>
    </row>
    <row r="650" spans="1:12" x14ac:dyDescent="0.15">
      <c r="A650" s="2">
        <v>144</v>
      </c>
      <c r="B650" s="1">
        <v>638</v>
      </c>
      <c r="C650" s="1">
        <v>83.2</v>
      </c>
      <c r="D650" s="1">
        <f>C650-C649</f>
        <v>17.459000000000003</v>
      </c>
      <c r="E650" s="9">
        <f>SUM(D$6:D650)/100</f>
        <v>126.08574999999993</v>
      </c>
      <c r="F650" s="20">
        <v>83.9</v>
      </c>
      <c r="G650" s="13">
        <f>F650-C650</f>
        <v>0.70000000000000284</v>
      </c>
      <c r="H650" s="20">
        <f>SUM(G$8:G650)</f>
        <v>147.62500000000011</v>
      </c>
      <c r="K650" s="1">
        <f>D650*F$650/C$650</f>
        <v>17.605890625000004</v>
      </c>
      <c r="L650" s="9">
        <f t="shared" si="27"/>
        <v>127.5620000000001</v>
      </c>
    </row>
    <row r="651" spans="1:12" x14ac:dyDescent="0.15">
      <c r="A651" s="2">
        <v>145</v>
      </c>
      <c r="B651" s="1">
        <v>639</v>
      </c>
      <c r="C651" s="1">
        <v>21.613</v>
      </c>
      <c r="D651" s="19">
        <f>C651</f>
        <v>21.613</v>
      </c>
      <c r="E651" s="9">
        <f>SUM(D$6:D651)/100</f>
        <v>126.30187999999993</v>
      </c>
      <c r="K651" s="1">
        <f>D651*F$654/C$654</f>
        <v>21.665843520782399</v>
      </c>
      <c r="L651" s="9">
        <f t="shared" si="27"/>
        <v>127.77865843520793</v>
      </c>
    </row>
    <row r="652" spans="1:12" x14ac:dyDescent="0.15">
      <c r="A652" s="2">
        <v>145</v>
      </c>
      <c r="B652" s="1">
        <v>640</v>
      </c>
      <c r="C652" s="1">
        <v>43.913000000000004</v>
      </c>
      <c r="D652" s="1">
        <f>C652-C651</f>
        <v>22.300000000000004</v>
      </c>
      <c r="E652" s="9">
        <f>SUM(D$6:D652)/100</f>
        <v>126.52487999999992</v>
      </c>
      <c r="K652" s="1">
        <f>D652*F$654/C$654</f>
        <v>22.354523227383869</v>
      </c>
      <c r="L652" s="9">
        <f t="shared" si="27"/>
        <v>128.00220366748178</v>
      </c>
    </row>
    <row r="653" spans="1:12" x14ac:dyDescent="0.15">
      <c r="A653" s="2">
        <v>145</v>
      </c>
      <c r="B653" s="1">
        <v>641</v>
      </c>
      <c r="C653" s="1">
        <v>65.533000000000001</v>
      </c>
      <c r="D653" s="1">
        <f>C653-C652</f>
        <v>21.619999999999997</v>
      </c>
      <c r="E653" s="9">
        <f>SUM(D$6:D653)/100</f>
        <v>126.74107999999993</v>
      </c>
      <c r="K653" s="1">
        <f>D653*F$654/C$654</f>
        <v>21.672860635696818</v>
      </c>
      <c r="L653" s="9">
        <f t="shared" si="27"/>
        <v>128.21893227383873</v>
      </c>
    </row>
    <row r="654" spans="1:12" x14ac:dyDescent="0.15">
      <c r="A654" s="2">
        <v>145</v>
      </c>
      <c r="B654" s="1">
        <v>642</v>
      </c>
      <c r="C654" s="1">
        <v>81.8</v>
      </c>
      <c r="D654" s="1">
        <f>C654-C653</f>
        <v>16.266999999999996</v>
      </c>
      <c r="E654" s="9">
        <f>SUM(D$6:D654)/100</f>
        <v>126.90374999999993</v>
      </c>
      <c r="F654" s="20">
        <v>82</v>
      </c>
      <c r="G654" s="13">
        <f>F654-C654</f>
        <v>0.20000000000000284</v>
      </c>
      <c r="H654" s="20">
        <f>SUM(G$8:G654)</f>
        <v>147.8250000000001</v>
      </c>
      <c r="K654" s="1">
        <f>D654*F$654/C$654</f>
        <v>16.306772616136918</v>
      </c>
      <c r="L654" s="9">
        <f t="shared" si="27"/>
        <v>128.38200000000009</v>
      </c>
    </row>
    <row r="655" spans="1:12" x14ac:dyDescent="0.15">
      <c r="A655" s="2">
        <v>146</v>
      </c>
      <c r="B655" s="1">
        <v>643</v>
      </c>
      <c r="C655" s="1">
        <v>22.741000000000003</v>
      </c>
      <c r="D655" s="19">
        <f>C655</f>
        <v>22.741000000000003</v>
      </c>
      <c r="E655" s="9">
        <f>SUM(D$6:D655)/100</f>
        <v>127.13115999999992</v>
      </c>
      <c r="K655" s="1">
        <f>D655*F$658/C$658</f>
        <v>22.630606796116506</v>
      </c>
      <c r="L655" s="9">
        <f t="shared" si="27"/>
        <v>128.60830606796125</v>
      </c>
    </row>
    <row r="656" spans="1:12" x14ac:dyDescent="0.15">
      <c r="A656" s="2">
        <v>146</v>
      </c>
      <c r="B656" s="1">
        <v>644</v>
      </c>
      <c r="C656" s="1">
        <v>44.920999999999999</v>
      </c>
      <c r="D656" s="1">
        <f>C656-C655</f>
        <v>22.179999999999996</v>
      </c>
      <c r="E656" s="9">
        <f>SUM(D$6:D656)/100</f>
        <v>127.35295999999992</v>
      </c>
      <c r="K656" s="1">
        <f>D656*F$658/C$658</f>
        <v>22.072330097087374</v>
      </c>
      <c r="L656" s="9">
        <f t="shared" si="27"/>
        <v>128.82902936893214</v>
      </c>
    </row>
    <row r="657" spans="1:12" x14ac:dyDescent="0.15">
      <c r="A657" s="2">
        <v>146</v>
      </c>
      <c r="B657" s="1">
        <v>645</v>
      </c>
      <c r="C657" s="1">
        <v>66.881</v>
      </c>
      <c r="D657" s="1">
        <f>C657-C656</f>
        <v>21.96</v>
      </c>
      <c r="E657" s="9">
        <f>SUM(D$6:D657)/100</f>
        <v>127.57255999999992</v>
      </c>
      <c r="K657" s="1">
        <f>D657*F$658/C$658</f>
        <v>21.853398058252427</v>
      </c>
      <c r="L657" s="9">
        <f t="shared" si="27"/>
        <v>129.04756334951466</v>
      </c>
    </row>
    <row r="658" spans="1:12" x14ac:dyDescent="0.15">
      <c r="A658" s="2">
        <v>146</v>
      </c>
      <c r="B658" s="1">
        <v>646</v>
      </c>
      <c r="C658" s="1">
        <v>82.4</v>
      </c>
      <c r="D658" s="1">
        <f>C658-C657</f>
        <v>15.519000000000005</v>
      </c>
      <c r="E658" s="9">
        <f>SUM(D$6:D658)/100</f>
        <v>127.72774999999993</v>
      </c>
      <c r="F658" s="20">
        <v>82</v>
      </c>
      <c r="G658" s="13">
        <f>F658-C658</f>
        <v>-0.40000000000000568</v>
      </c>
      <c r="H658" s="20">
        <f>SUM(G$8:G658)</f>
        <v>147.4250000000001</v>
      </c>
      <c r="K658" s="1">
        <f>D658*F$658/C$658</f>
        <v>15.443665048543693</v>
      </c>
      <c r="L658" s="9">
        <f t="shared" si="27"/>
        <v>129.20200000000011</v>
      </c>
    </row>
    <row r="659" spans="1:12" x14ac:dyDescent="0.15">
      <c r="A659" s="2">
        <v>147</v>
      </c>
      <c r="B659" s="1">
        <v>647</v>
      </c>
      <c r="C659" s="1">
        <v>21.866</v>
      </c>
      <c r="D659" s="19">
        <f>C659</f>
        <v>21.866</v>
      </c>
      <c r="E659" s="9">
        <f>SUM(D$6:D659)/100</f>
        <v>127.94640999999993</v>
      </c>
      <c r="K659" s="1">
        <f>D659*F$662/C$662</f>
        <v>22.204402380952381</v>
      </c>
      <c r="L659" s="9">
        <f t="shared" si="27"/>
        <v>129.42404402380964</v>
      </c>
    </row>
    <row r="660" spans="1:12" x14ac:dyDescent="0.15">
      <c r="A660" s="2">
        <v>147</v>
      </c>
      <c r="B660" s="1">
        <v>648</v>
      </c>
      <c r="C660" s="1">
        <v>43.975999999999999</v>
      </c>
      <c r="D660" s="1">
        <f>C660-C659</f>
        <v>22.11</v>
      </c>
      <c r="E660" s="9">
        <f>SUM(D$6:D660)/100</f>
        <v>128.16750999999994</v>
      </c>
      <c r="K660" s="1">
        <f>D660*F$662/C$662</f>
        <v>22.452178571428572</v>
      </c>
      <c r="L660" s="9">
        <f t="shared" si="27"/>
        <v>129.64856580952392</v>
      </c>
    </row>
    <row r="661" spans="1:12" x14ac:dyDescent="0.15">
      <c r="A661" s="2">
        <v>147</v>
      </c>
      <c r="B661" s="1">
        <v>649</v>
      </c>
      <c r="C661" s="1">
        <v>65.695999999999998</v>
      </c>
      <c r="D661" s="1">
        <f>C661-C660</f>
        <v>21.72</v>
      </c>
      <c r="E661" s="9">
        <f>SUM(D$6:D661)/100</f>
        <v>128.38470999999993</v>
      </c>
      <c r="K661" s="1">
        <f>D661*F$662/C$662</f>
        <v>22.056142857142856</v>
      </c>
      <c r="L661" s="9">
        <f t="shared" si="27"/>
        <v>129.86912723809536</v>
      </c>
    </row>
    <row r="662" spans="1:12" x14ac:dyDescent="0.15">
      <c r="A662" s="2">
        <v>147</v>
      </c>
      <c r="B662" s="1">
        <v>650</v>
      </c>
      <c r="C662" s="1">
        <v>84</v>
      </c>
      <c r="D662" s="1">
        <f>C662-C661</f>
        <v>18.304000000000002</v>
      </c>
      <c r="E662" s="9">
        <f>SUM(D$6:D662)/100</f>
        <v>128.56774999999993</v>
      </c>
      <c r="F662" s="20">
        <v>85.3</v>
      </c>
      <c r="G662" s="13">
        <f>F662-C662</f>
        <v>1.2999999999999972</v>
      </c>
      <c r="H662" s="20">
        <f>SUM(G$8:G662)</f>
        <v>148.72500000000008</v>
      </c>
      <c r="K662" s="1">
        <f>D662*F$662/C$662</f>
        <v>18.587276190476192</v>
      </c>
      <c r="L662" s="9">
        <f t="shared" si="27"/>
        <v>130.05500000000012</v>
      </c>
    </row>
    <row r="663" spans="1:12" x14ac:dyDescent="0.15">
      <c r="A663" s="2">
        <v>148</v>
      </c>
      <c r="B663" s="1">
        <v>651</v>
      </c>
      <c r="C663" s="1">
        <v>23.286999999999999</v>
      </c>
      <c r="D663" s="19">
        <f>C663</f>
        <v>23.286999999999999</v>
      </c>
      <c r="E663" s="9">
        <f>SUM(D$6:D663)/100</f>
        <v>128.80061999999992</v>
      </c>
      <c r="K663" s="1">
        <f>D663*F$666/C$666</f>
        <v>23.096791131855309</v>
      </c>
      <c r="L663" s="9">
        <f t="shared" si="27"/>
        <v>130.28596791131866</v>
      </c>
    </row>
    <row r="664" spans="1:12" x14ac:dyDescent="0.15">
      <c r="A664" s="2">
        <v>148</v>
      </c>
      <c r="B664" s="1">
        <v>652</v>
      </c>
      <c r="C664" s="1">
        <v>44.987000000000002</v>
      </c>
      <c r="D664" s="1">
        <f>C664-C663</f>
        <v>21.700000000000003</v>
      </c>
      <c r="E664" s="9">
        <f>SUM(D$6:D664)/100</f>
        <v>129.01761999999994</v>
      </c>
      <c r="K664" s="1">
        <f>D664*F$666/C$666</f>
        <v>21.522753792298719</v>
      </c>
      <c r="L664" s="9">
        <f t="shared" si="27"/>
        <v>130.50119544924164</v>
      </c>
    </row>
    <row r="665" spans="1:12" x14ac:dyDescent="0.15">
      <c r="A665" s="2">
        <v>148</v>
      </c>
      <c r="B665" s="1">
        <v>653</v>
      </c>
      <c r="C665" s="1">
        <v>66.977000000000004</v>
      </c>
      <c r="D665" s="1">
        <f>C665-C664</f>
        <v>21.990000000000002</v>
      </c>
      <c r="E665" s="9">
        <f>SUM(D$6:D665)/100</f>
        <v>129.23751999999993</v>
      </c>
      <c r="K665" s="1">
        <f>D665*F$666/C$666</f>
        <v>21.810385064177364</v>
      </c>
      <c r="L665" s="9">
        <f t="shared" si="27"/>
        <v>130.71929929988343</v>
      </c>
    </row>
    <row r="666" spans="1:12" x14ac:dyDescent="0.15">
      <c r="A666" s="2">
        <v>148</v>
      </c>
      <c r="B666" s="1">
        <v>654</v>
      </c>
      <c r="C666" s="1">
        <v>85.7</v>
      </c>
      <c r="D666" s="1">
        <f>C666-C665</f>
        <v>18.722999999999999</v>
      </c>
      <c r="E666" s="9">
        <f>SUM(D$6:D666)/100</f>
        <v>129.42474999999993</v>
      </c>
      <c r="F666" s="20">
        <v>85</v>
      </c>
      <c r="G666" s="13">
        <f>F666-C666</f>
        <v>-0.70000000000000284</v>
      </c>
      <c r="H666" s="20">
        <f>SUM(G$8:G666)</f>
        <v>148.02500000000009</v>
      </c>
      <c r="K666" s="1">
        <f>D666*F$666/C$666</f>
        <v>18.570070011668609</v>
      </c>
      <c r="L666" s="9">
        <f t="shared" si="27"/>
        <v>130.90500000000011</v>
      </c>
    </row>
    <row r="667" spans="1:12" x14ac:dyDescent="0.15">
      <c r="A667" s="2">
        <v>149</v>
      </c>
      <c r="B667" s="1">
        <v>655</v>
      </c>
      <c r="C667" s="1">
        <v>21.335000000000001</v>
      </c>
      <c r="D667" s="19">
        <f>C667</f>
        <v>21.335000000000001</v>
      </c>
      <c r="E667" s="9">
        <f>SUM(D$6:D667)/100</f>
        <v>129.63809999999992</v>
      </c>
      <c r="K667" s="1">
        <f>D667*F$670/C$670</f>
        <v>21.531862745098039</v>
      </c>
      <c r="L667" s="9">
        <f t="shared" si="27"/>
        <v>131.1203186274511</v>
      </c>
    </row>
    <row r="668" spans="1:12" x14ac:dyDescent="0.15">
      <c r="A668" s="2">
        <v>149</v>
      </c>
      <c r="B668" s="1">
        <v>656</v>
      </c>
      <c r="C668" s="1">
        <v>43.494999999999997</v>
      </c>
      <c r="D668" s="1">
        <f>C668-C667</f>
        <v>22.159999999999997</v>
      </c>
      <c r="E668" s="9">
        <f>SUM(D$6:D668)/100</f>
        <v>129.85969999999992</v>
      </c>
      <c r="K668" s="1">
        <f>D668*F$670/C$670</f>
        <v>22.36447520184544</v>
      </c>
      <c r="L668" s="9">
        <f t="shared" si="27"/>
        <v>131.34396337946956</v>
      </c>
    </row>
    <row r="669" spans="1:12" x14ac:dyDescent="0.15">
      <c r="A669" s="2">
        <v>149</v>
      </c>
      <c r="B669" s="1">
        <v>657</v>
      </c>
      <c r="C669" s="1">
        <v>65.864999999999995</v>
      </c>
      <c r="D669" s="1">
        <f>C669-C668</f>
        <v>22.369999999999997</v>
      </c>
      <c r="E669" s="9">
        <f>SUM(D$6:D669)/100</f>
        <v>130.08339999999993</v>
      </c>
      <c r="K669" s="1">
        <f>D669*F$670/C$670</f>
        <v>22.576412918108417</v>
      </c>
      <c r="L669" s="9">
        <f t="shared" si="27"/>
        <v>131.56972750865063</v>
      </c>
    </row>
    <row r="670" spans="1:12" x14ac:dyDescent="0.15">
      <c r="A670" s="2">
        <v>149</v>
      </c>
      <c r="B670" s="1">
        <v>658</v>
      </c>
      <c r="C670" s="1">
        <v>86.7</v>
      </c>
      <c r="D670" s="1">
        <f>C670-C669</f>
        <v>20.835000000000008</v>
      </c>
      <c r="E670" s="9">
        <f>SUM(D$6:D670)/100</f>
        <v>130.29174999999992</v>
      </c>
      <c r="F670" s="20">
        <v>87.5</v>
      </c>
      <c r="G670" s="13">
        <f>F670-C670</f>
        <v>0.79999999999999716</v>
      </c>
      <c r="H670" s="20">
        <f>SUM(G$8:G670)</f>
        <v>148.8250000000001</v>
      </c>
      <c r="K670" s="1">
        <f>D670*F$670/C$670</f>
        <v>21.027249134948104</v>
      </c>
      <c r="L670" s="9">
        <f t="shared" si="27"/>
        <v>131.78000000000011</v>
      </c>
    </row>
    <row r="671" spans="1:12" x14ac:dyDescent="0.15">
      <c r="A671" s="2">
        <v>150</v>
      </c>
      <c r="B671" s="1">
        <v>659</v>
      </c>
      <c r="C671" s="1">
        <v>21.65</v>
      </c>
      <c r="D671" s="19">
        <f>C671</f>
        <v>21.65</v>
      </c>
      <c r="E671" s="9">
        <f>SUM(D$6:D671)/100</f>
        <v>130.50824999999992</v>
      </c>
      <c r="K671" s="1">
        <f>D671*F$674/C$674</f>
        <v>21.952797202797203</v>
      </c>
      <c r="L671" s="9">
        <f t="shared" si="27"/>
        <v>131.99952797202809</v>
      </c>
    </row>
    <row r="672" spans="1:12" x14ac:dyDescent="0.15">
      <c r="A672" s="2">
        <v>150</v>
      </c>
      <c r="B672" s="1">
        <v>660</v>
      </c>
      <c r="C672" s="1">
        <v>44.27</v>
      </c>
      <c r="D672" s="1">
        <f>C672-C671</f>
        <v>22.620000000000005</v>
      </c>
      <c r="E672" s="9">
        <f>SUM(D$6:D672)/100</f>
        <v>130.73444999999992</v>
      </c>
      <c r="K672" s="1">
        <f>D672*F$674/C$674</f>
        <v>22.936363636363645</v>
      </c>
      <c r="L672" s="9">
        <f t="shared" si="27"/>
        <v>132.22889160839171</v>
      </c>
    </row>
    <row r="673" spans="1:12" x14ac:dyDescent="0.15">
      <c r="A673" s="2">
        <v>150</v>
      </c>
      <c r="B673" s="1">
        <v>661</v>
      </c>
      <c r="C673" s="1">
        <v>67.06</v>
      </c>
      <c r="D673" s="1">
        <f>C673-C672</f>
        <v>22.79</v>
      </c>
      <c r="E673" s="9">
        <f>SUM(D$6:D673)/100</f>
        <v>130.96234999999993</v>
      </c>
      <c r="K673" s="1">
        <f>D673*F$674/C$674</f>
        <v>23.108741258741258</v>
      </c>
      <c r="L673" s="9">
        <f t="shared" si="27"/>
        <v>132.45997902097915</v>
      </c>
    </row>
    <row r="674" spans="1:12" x14ac:dyDescent="0.15">
      <c r="A674" s="2">
        <v>150</v>
      </c>
      <c r="B674" s="1">
        <v>662</v>
      </c>
      <c r="C674" s="1">
        <v>85.8</v>
      </c>
      <c r="D674" s="1">
        <f>C674-C673</f>
        <v>18.739999999999995</v>
      </c>
      <c r="E674" s="9">
        <f>SUM(D$6:D674)/100</f>
        <v>131.14974999999993</v>
      </c>
      <c r="F674" s="20">
        <v>87</v>
      </c>
      <c r="G674" s="13">
        <f>F674-C674</f>
        <v>1.2000000000000028</v>
      </c>
      <c r="H674" s="20">
        <f>SUM(G$8:G674)</f>
        <v>150.02500000000009</v>
      </c>
      <c r="K674" s="1">
        <f>D674*F$674/C$674</f>
        <v>19.002097902097898</v>
      </c>
      <c r="L674" s="9">
        <f t="shared" si="27"/>
        <v>132.65000000000012</v>
      </c>
    </row>
    <row r="675" spans="1:12" x14ac:dyDescent="0.15">
      <c r="A675" s="2">
        <v>151</v>
      </c>
      <c r="B675" s="1">
        <v>663</v>
      </c>
      <c r="C675" s="1">
        <v>21.568999999999999</v>
      </c>
      <c r="D675" s="19">
        <f>C675</f>
        <v>21.568999999999999</v>
      </c>
      <c r="E675" s="9">
        <f>SUM(D$6:D675)/100</f>
        <v>131.36543999999992</v>
      </c>
      <c r="K675" s="1">
        <f>D675*F$678/C$678</f>
        <v>21.839843607305937</v>
      </c>
      <c r="L675" s="9">
        <f t="shared" si="27"/>
        <v>132.86839843607319</v>
      </c>
    </row>
    <row r="676" spans="1:12" x14ac:dyDescent="0.15">
      <c r="A676" s="2">
        <v>151</v>
      </c>
      <c r="B676" s="1">
        <v>664</v>
      </c>
      <c r="C676" s="1">
        <v>43.478999999999999</v>
      </c>
      <c r="D676" s="1">
        <f>C676-C675</f>
        <v>21.91</v>
      </c>
      <c r="E676" s="9">
        <f>SUM(D$6:D676)/100</f>
        <v>131.58453999999992</v>
      </c>
      <c r="K676" s="1">
        <f>D676*F$678/C$678</f>
        <v>22.185125570776258</v>
      </c>
      <c r="L676" s="9">
        <f t="shared" si="27"/>
        <v>133.09024969178097</v>
      </c>
    </row>
    <row r="677" spans="1:12" x14ac:dyDescent="0.15">
      <c r="A677" s="2">
        <v>151</v>
      </c>
      <c r="B677" s="1">
        <v>665</v>
      </c>
      <c r="C677" s="1">
        <v>65.698999999999998</v>
      </c>
      <c r="D677" s="1">
        <f>C677-C676</f>
        <v>22.22</v>
      </c>
      <c r="E677" s="9">
        <f>SUM(D$6:D677)/100</f>
        <v>131.80673999999991</v>
      </c>
      <c r="K677" s="1">
        <f>D677*F$678/C$678</f>
        <v>22.499018264840185</v>
      </c>
      <c r="L677" s="9">
        <f t="shared" si="27"/>
        <v>133.31523987442938</v>
      </c>
    </row>
    <row r="678" spans="1:12" x14ac:dyDescent="0.15">
      <c r="A678" s="2">
        <v>151</v>
      </c>
      <c r="B678" s="1">
        <v>666</v>
      </c>
      <c r="C678" s="1">
        <v>87.6</v>
      </c>
      <c r="D678" s="1">
        <f>C678-C677</f>
        <v>21.900999999999996</v>
      </c>
      <c r="E678" s="9">
        <f>SUM(D$6:D678)/100</f>
        <v>132.0257499999999</v>
      </c>
      <c r="F678" s="20">
        <v>88.7</v>
      </c>
      <c r="G678" s="13">
        <f>F678-C678</f>
        <v>1.1000000000000085</v>
      </c>
      <c r="H678" s="20">
        <f>SUM(G$8:G678)</f>
        <v>151.12500000000011</v>
      </c>
      <c r="K678" s="1">
        <f>D678*F$678/C$678</f>
        <v>22.176012557077623</v>
      </c>
      <c r="L678" s="9">
        <f t="shared" si="27"/>
        <v>133.53700000000018</v>
      </c>
    </row>
    <row r="679" spans="1:12" x14ac:dyDescent="0.15">
      <c r="A679" s="2">
        <v>152</v>
      </c>
      <c r="B679" s="1">
        <v>667</v>
      </c>
      <c r="C679" s="1">
        <v>22.622</v>
      </c>
      <c r="D679" s="19">
        <f>C679</f>
        <v>22.622</v>
      </c>
      <c r="E679" s="9">
        <f>SUM(D$6:D679)/100</f>
        <v>132.25196999999991</v>
      </c>
      <c r="K679" s="1">
        <f>D679*F$682/C$682</f>
        <v>22.945273407564351</v>
      </c>
      <c r="L679" s="9">
        <f t="shared" si="27"/>
        <v>133.76645273407581</v>
      </c>
    </row>
    <row r="680" spans="1:12" x14ac:dyDescent="0.15">
      <c r="A680" s="2">
        <v>152</v>
      </c>
      <c r="B680" s="1">
        <v>668</v>
      </c>
      <c r="C680" s="1">
        <v>45.291999999999994</v>
      </c>
      <c r="D680" s="1">
        <f>C680-C679</f>
        <v>22.669999999999995</v>
      </c>
      <c r="E680" s="9">
        <f>SUM(D$6:D680)/100</f>
        <v>132.47866999999991</v>
      </c>
      <c r="K680" s="1">
        <f>D680*F$682/C$682</f>
        <v>22.993959338231974</v>
      </c>
      <c r="L680" s="9">
        <f t="shared" si="27"/>
        <v>133.99639232745812</v>
      </c>
    </row>
    <row r="681" spans="1:12" x14ac:dyDescent="0.15">
      <c r="A681" s="2">
        <v>152</v>
      </c>
      <c r="B681" s="1">
        <v>669</v>
      </c>
      <c r="C681" s="1">
        <v>66.582000000000008</v>
      </c>
      <c r="D681" s="1">
        <f>C681-C680</f>
        <v>21.290000000000013</v>
      </c>
      <c r="E681" s="9">
        <f>SUM(D$6:D681)/100</f>
        <v>132.69156999999993</v>
      </c>
      <c r="K681" s="1">
        <f>D681*F$682/C$682</f>
        <v>21.594238831537677</v>
      </c>
      <c r="L681" s="9">
        <f t="shared" si="27"/>
        <v>134.21233471577349</v>
      </c>
    </row>
    <row r="682" spans="1:12" x14ac:dyDescent="0.15">
      <c r="A682" s="2">
        <v>152</v>
      </c>
      <c r="B682" s="1">
        <v>670</v>
      </c>
      <c r="C682" s="1">
        <v>88.731999999999999</v>
      </c>
      <c r="D682" s="1">
        <f>C682-C681</f>
        <v>22.149999999999991</v>
      </c>
      <c r="E682" s="9">
        <f>SUM(D$6:D682)/100</f>
        <v>132.91306999999992</v>
      </c>
      <c r="F682" s="20">
        <v>90</v>
      </c>
      <c r="G682" s="13">
        <f>F682-C682</f>
        <v>1.2680000000000007</v>
      </c>
      <c r="H682" s="20">
        <f>SUM(G$8:G682)</f>
        <v>152.39300000000011</v>
      </c>
      <c r="K682" s="1">
        <f>D682*F$682/C$682</f>
        <v>22.466528422665998</v>
      </c>
      <c r="L682" s="9">
        <f t="shared" si="27"/>
        <v>134.43700000000015</v>
      </c>
    </row>
    <row r="683" spans="1:12" x14ac:dyDescent="0.15">
      <c r="A683" s="2">
        <v>153</v>
      </c>
      <c r="B683" s="1">
        <v>671</v>
      </c>
      <c r="C683" s="1">
        <v>21.402999999999999</v>
      </c>
      <c r="D683" s="19">
        <f>C683</f>
        <v>21.402999999999999</v>
      </c>
      <c r="E683" s="9">
        <f>SUM(D$6:D683)/100</f>
        <v>133.12709999999993</v>
      </c>
      <c r="K683" s="1">
        <f>D683*F$686/C$686</f>
        <v>21.428062060889925</v>
      </c>
      <c r="L683" s="9">
        <f t="shared" si="27"/>
        <v>134.65128062060904</v>
      </c>
    </row>
    <row r="684" spans="1:12" x14ac:dyDescent="0.15">
      <c r="A684" s="2">
        <v>153</v>
      </c>
      <c r="B684" s="1">
        <v>672</v>
      </c>
      <c r="C684" s="1">
        <v>44.152999999999999</v>
      </c>
      <c r="D684" s="1">
        <f>C684-C683</f>
        <v>22.75</v>
      </c>
      <c r="E684" s="9">
        <f>SUM(D$6:D684)/100</f>
        <v>133.35459999999992</v>
      </c>
      <c r="K684" s="1">
        <f>D684*F$686/C$686</f>
        <v>22.776639344262293</v>
      </c>
      <c r="L684" s="9">
        <f t="shared" si="27"/>
        <v>134.87904701405168</v>
      </c>
    </row>
    <row r="685" spans="1:12" x14ac:dyDescent="0.15">
      <c r="A685" s="2">
        <v>153</v>
      </c>
      <c r="B685" s="1">
        <v>673</v>
      </c>
      <c r="C685" s="1">
        <v>65.812999999999988</v>
      </c>
      <c r="D685" s="1">
        <f>C685-C684</f>
        <v>21.659999999999989</v>
      </c>
      <c r="E685" s="9">
        <f>SUM(D$6:D685)/100</f>
        <v>133.57119999999992</v>
      </c>
      <c r="K685" s="1">
        <f>D685*F$686/C$686</f>
        <v>21.685362997658068</v>
      </c>
      <c r="L685" s="9">
        <f t="shared" si="27"/>
        <v>135.09590064402826</v>
      </c>
    </row>
    <row r="686" spans="1:12" x14ac:dyDescent="0.15">
      <c r="A686" s="2">
        <v>153</v>
      </c>
      <c r="B686" s="1">
        <v>674</v>
      </c>
      <c r="C686" s="1">
        <v>85.4</v>
      </c>
      <c r="D686" s="1">
        <f>C686-C685</f>
        <v>19.587000000000018</v>
      </c>
      <c r="E686" s="9">
        <f>SUM(D$6:D686)/100</f>
        <v>133.7670699999999</v>
      </c>
      <c r="F686" s="20">
        <v>85.5</v>
      </c>
      <c r="G686" s="13">
        <f>F686-C686</f>
        <v>9.9999999999994316E-2</v>
      </c>
      <c r="H686" s="20">
        <f>SUM(G$8:G686)</f>
        <v>152.49300000000011</v>
      </c>
      <c r="K686" s="1">
        <f>D686*F$686/C$686</f>
        <v>19.609935597189711</v>
      </c>
      <c r="L686" s="9">
        <f t="shared" si="27"/>
        <v>135.29200000000014</v>
      </c>
    </row>
    <row r="687" spans="1:12" x14ac:dyDescent="0.15">
      <c r="A687" s="2">
        <v>154</v>
      </c>
      <c r="B687" s="1">
        <v>675</v>
      </c>
      <c r="C687" s="1">
        <v>21.664000000000001</v>
      </c>
      <c r="D687" s="19">
        <f>C687</f>
        <v>21.664000000000001</v>
      </c>
      <c r="E687" s="9">
        <f>SUM(D$6:D687)/100</f>
        <v>133.98370999999992</v>
      </c>
      <c r="K687" s="1">
        <f>D687*F$690/C$690</f>
        <v>21.836719817767655</v>
      </c>
      <c r="L687" s="9">
        <f t="shared" si="27"/>
        <v>135.51036719817782</v>
      </c>
    </row>
    <row r="688" spans="1:12" x14ac:dyDescent="0.15">
      <c r="A688" s="2">
        <v>154</v>
      </c>
      <c r="B688" s="1">
        <v>676</v>
      </c>
      <c r="C688" s="1">
        <v>43.844000000000001</v>
      </c>
      <c r="D688" s="1">
        <f>C688-C687</f>
        <v>22.18</v>
      </c>
      <c r="E688" s="9">
        <f>SUM(D$6:D688)/100</f>
        <v>134.20550999999992</v>
      </c>
      <c r="K688" s="1">
        <f>D688*F$690/C$690</f>
        <v>22.356833712984056</v>
      </c>
      <c r="L688" s="9">
        <f t="shared" si="27"/>
        <v>135.73393553530764</v>
      </c>
    </row>
    <row r="689" spans="1:12" x14ac:dyDescent="0.15">
      <c r="A689" s="2">
        <v>154</v>
      </c>
      <c r="B689" s="1">
        <v>677</v>
      </c>
      <c r="C689" s="1">
        <v>65.894000000000005</v>
      </c>
      <c r="D689" s="1">
        <f>C689-C688</f>
        <v>22.050000000000004</v>
      </c>
      <c r="E689" s="9">
        <f>SUM(D$6:D689)/100</f>
        <v>134.42600999999991</v>
      </c>
      <c r="K689" s="1">
        <f>D689*F$690/C$690</f>
        <v>22.22579726651481</v>
      </c>
      <c r="L689" s="9">
        <f t="shared" si="27"/>
        <v>135.95619350797281</v>
      </c>
    </row>
    <row r="690" spans="1:12" x14ac:dyDescent="0.15">
      <c r="A690" s="2">
        <v>154</v>
      </c>
      <c r="B690" s="1">
        <v>678</v>
      </c>
      <c r="C690" s="1">
        <v>87.8</v>
      </c>
      <c r="D690" s="1">
        <f>C690-C689</f>
        <v>21.905999999999992</v>
      </c>
      <c r="E690" s="9">
        <f>SUM(D$6:D690)/100</f>
        <v>134.64506999999992</v>
      </c>
      <c r="F690" s="20">
        <v>88.5</v>
      </c>
      <c r="G690" s="13">
        <f>F690-C690</f>
        <v>0.70000000000000284</v>
      </c>
      <c r="H690" s="20">
        <f>SUM(G$8:G690)</f>
        <v>153.1930000000001</v>
      </c>
      <c r="K690" s="1">
        <f>D690*F$690/C$690</f>
        <v>22.080649202733479</v>
      </c>
      <c r="L690" s="9">
        <f t="shared" si="27"/>
        <v>136.17700000000016</v>
      </c>
    </row>
    <row r="691" spans="1:12" x14ac:dyDescent="0.15">
      <c r="A691" s="2">
        <v>155</v>
      </c>
      <c r="B691" s="1">
        <v>679</v>
      </c>
      <c r="C691" s="1">
        <v>21.913</v>
      </c>
      <c r="D691" s="19">
        <f>C691</f>
        <v>21.913</v>
      </c>
      <c r="E691" s="9">
        <f>SUM(D$6:D691)/100</f>
        <v>134.86419999999993</v>
      </c>
      <c r="K691" s="1">
        <f>D691*F$694/C$694</f>
        <v>22.117555425904317</v>
      </c>
      <c r="L691" s="9">
        <f t="shared" si="27"/>
        <v>136.39817555425921</v>
      </c>
    </row>
    <row r="692" spans="1:12" x14ac:dyDescent="0.15">
      <c r="A692" s="2">
        <v>155</v>
      </c>
      <c r="B692" s="1">
        <v>680</v>
      </c>
      <c r="C692" s="1">
        <v>44.102999999999994</v>
      </c>
      <c r="D692" s="1">
        <f>C692-C691</f>
        <v>22.189999999999994</v>
      </c>
      <c r="E692" s="9">
        <f>SUM(D$6:D692)/100</f>
        <v>135.08609999999993</v>
      </c>
      <c r="K692" s="1">
        <f>D692*F$694/C$694</f>
        <v>22.397141190198361</v>
      </c>
      <c r="L692" s="9">
        <f t="shared" si="27"/>
        <v>136.62214696616121</v>
      </c>
    </row>
    <row r="693" spans="1:12" x14ac:dyDescent="0.15">
      <c r="A693" s="2">
        <v>155</v>
      </c>
      <c r="B693" s="1">
        <v>681</v>
      </c>
      <c r="C693" s="1">
        <v>65.763000000000005</v>
      </c>
      <c r="D693" s="1">
        <f>C693-C692</f>
        <v>21.660000000000011</v>
      </c>
      <c r="E693" s="9">
        <f>SUM(D$6:D693)/100</f>
        <v>135.30269999999993</v>
      </c>
      <c r="K693" s="1">
        <f>D693*F$694/C$694</f>
        <v>21.862193698949834</v>
      </c>
      <c r="L693" s="9">
        <f t="shared" si="27"/>
        <v>136.84076890315072</v>
      </c>
    </row>
    <row r="694" spans="1:12" x14ac:dyDescent="0.15">
      <c r="A694" s="2">
        <v>155</v>
      </c>
      <c r="B694" s="1">
        <v>682</v>
      </c>
      <c r="C694" s="1">
        <v>85.7</v>
      </c>
      <c r="D694" s="1">
        <f>C694-C693</f>
        <v>19.936999999999998</v>
      </c>
      <c r="E694" s="9">
        <f>SUM(D$6:D694)/100</f>
        <v>135.50206999999992</v>
      </c>
      <c r="F694" s="20">
        <v>86.5</v>
      </c>
      <c r="G694" s="13">
        <f>F694-C694</f>
        <v>0.79999999999999716</v>
      </c>
      <c r="H694" s="20">
        <f>SUM(G$8:G694)</f>
        <v>153.99300000000011</v>
      </c>
      <c r="K694" s="1">
        <f>D694*F$694/C$694</f>
        <v>20.12310968494749</v>
      </c>
      <c r="L694" s="9">
        <f t="shared" si="27"/>
        <v>137.0420000000002</v>
      </c>
    </row>
    <row r="695" spans="1:12" x14ac:dyDescent="0.15">
      <c r="A695" s="2">
        <v>156</v>
      </c>
      <c r="B695" s="1">
        <v>683</v>
      </c>
      <c r="C695" s="1">
        <v>22.34</v>
      </c>
      <c r="D695" s="19">
        <f>C695</f>
        <v>22.34</v>
      </c>
      <c r="E695" s="9">
        <f>SUM(D$6:D695)/100</f>
        <v>135.72546999999994</v>
      </c>
      <c r="K695" s="1">
        <f>D695*F$696/C$696</f>
        <v>22.460157219693833</v>
      </c>
      <c r="L695" s="9">
        <f t="shared" si="27"/>
        <v>137.26660157219715</v>
      </c>
    </row>
    <row r="696" spans="1:12" x14ac:dyDescent="0.15">
      <c r="A696" s="2">
        <v>156</v>
      </c>
      <c r="B696" s="1">
        <v>684</v>
      </c>
      <c r="C696" s="1">
        <v>24.17</v>
      </c>
      <c r="D696" s="1">
        <f>C696-C695</f>
        <v>1.8300000000000018</v>
      </c>
      <c r="E696" s="9">
        <f>SUM(D$6:D696)/100</f>
        <v>135.74376999999993</v>
      </c>
      <c r="F696" s="20">
        <v>24.3</v>
      </c>
      <c r="G696" s="13">
        <f>F696-C696</f>
        <v>0.12999999999999901</v>
      </c>
      <c r="H696" s="20">
        <f>SUM(G$8:G696)</f>
        <v>154.1230000000001</v>
      </c>
      <c r="K696" s="1">
        <f>D696*F$696/C$696</f>
        <v>1.8398427803061663</v>
      </c>
      <c r="L696" s="9">
        <f t="shared" si="27"/>
        <v>137.2850000000002</v>
      </c>
    </row>
    <row r="697" spans="1:12" x14ac:dyDescent="0.15">
      <c r="A697" s="2">
        <v>157</v>
      </c>
      <c r="B697" s="1" t="s">
        <v>87</v>
      </c>
      <c r="C697" s="1">
        <v>20.061</v>
      </c>
      <c r="D697" s="19">
        <f>C697</f>
        <v>20.061</v>
      </c>
      <c r="E697" s="9">
        <f>SUM(D$6:D697)/100</f>
        <v>135.94437999999994</v>
      </c>
      <c r="K697" s="1">
        <f>D697*F$700/C$700</f>
        <v>20.317892898719439</v>
      </c>
      <c r="L697" s="9">
        <f t="shared" si="27"/>
        <v>137.4881789289874</v>
      </c>
    </row>
    <row r="698" spans="1:12" x14ac:dyDescent="0.15">
      <c r="A698" s="2">
        <v>157</v>
      </c>
      <c r="B698" s="1">
        <v>685</v>
      </c>
      <c r="C698" s="1">
        <v>41.841000000000001</v>
      </c>
      <c r="D698" s="1">
        <f>C698-C697</f>
        <v>21.78</v>
      </c>
      <c r="E698" s="9">
        <f>SUM(D$6:D698)/100</f>
        <v>136.16217999999992</v>
      </c>
      <c r="K698" s="1">
        <f>D698*F$700/C$700</f>
        <v>22.058905704307335</v>
      </c>
      <c r="L698" s="9">
        <f t="shared" si="27"/>
        <v>137.70876798603047</v>
      </c>
    </row>
    <row r="699" spans="1:12" x14ac:dyDescent="0.15">
      <c r="A699" s="2">
        <v>157</v>
      </c>
      <c r="B699" s="1">
        <v>686</v>
      </c>
      <c r="C699" s="1">
        <v>64.230999999999995</v>
      </c>
      <c r="D699" s="1">
        <f>C699-C698</f>
        <v>22.389999999999993</v>
      </c>
      <c r="E699" s="9">
        <f>SUM(D$6:D699)/100</f>
        <v>136.38607999999994</v>
      </c>
      <c r="K699" s="1">
        <f>D699*F$700/C$700</f>
        <v>22.676717112921995</v>
      </c>
      <c r="L699" s="9">
        <f t="shared" si="27"/>
        <v>137.93553515715968</v>
      </c>
    </row>
    <row r="700" spans="1:12" x14ac:dyDescent="0.15">
      <c r="A700" s="2">
        <v>157</v>
      </c>
      <c r="B700" s="1">
        <v>687</v>
      </c>
      <c r="C700" s="1">
        <v>85.9</v>
      </c>
      <c r="D700" s="1">
        <f>C700-C699</f>
        <v>21.669000000000011</v>
      </c>
      <c r="E700" s="9">
        <f>SUM(D$6:D700)/100</f>
        <v>136.60276999999994</v>
      </c>
      <c r="F700" s="20">
        <v>87</v>
      </c>
      <c r="G700" s="13">
        <f>F700-C700</f>
        <v>1.0999999999999943</v>
      </c>
      <c r="H700" s="20">
        <f>SUM(G$8:G700)</f>
        <v>155.2230000000001</v>
      </c>
      <c r="K700" s="1">
        <f>D700*F$700/C$700</f>
        <v>21.94648428405123</v>
      </c>
      <c r="L700" s="9">
        <f t="shared" si="27"/>
        <v>138.1550000000002</v>
      </c>
    </row>
    <row r="701" spans="1:12" x14ac:dyDescent="0.15">
      <c r="A701" s="2">
        <v>158</v>
      </c>
      <c r="B701" s="1">
        <v>688</v>
      </c>
      <c r="C701" s="1">
        <v>22.506999999999998</v>
      </c>
      <c r="D701" s="19">
        <f>C701</f>
        <v>22.506999999999998</v>
      </c>
      <c r="E701" s="9">
        <f>SUM(D$6:D701)/100</f>
        <v>136.82783999999992</v>
      </c>
      <c r="K701" s="1">
        <f>D701*F$704/C$704</f>
        <v>22.660631399317403</v>
      </c>
      <c r="L701" s="9">
        <f t="shared" si="27"/>
        <v>138.38160631399339</v>
      </c>
    </row>
    <row r="702" spans="1:12" x14ac:dyDescent="0.15">
      <c r="A702" s="2">
        <v>158</v>
      </c>
      <c r="B702" s="1">
        <v>689</v>
      </c>
      <c r="C702" s="1">
        <v>44.847000000000001</v>
      </c>
      <c r="D702" s="1">
        <f>C702-C701</f>
        <v>22.340000000000003</v>
      </c>
      <c r="E702" s="9">
        <f>SUM(D$6:D702)/100</f>
        <v>137.05123999999992</v>
      </c>
      <c r="K702" s="1">
        <f>D702*F$704/C$704</f>
        <v>22.492491467576794</v>
      </c>
      <c r="L702" s="9">
        <f t="shared" si="27"/>
        <v>138.60653122866916</v>
      </c>
    </row>
    <row r="703" spans="1:12" x14ac:dyDescent="0.15">
      <c r="A703" s="2">
        <v>158</v>
      </c>
      <c r="B703" s="1">
        <v>690</v>
      </c>
      <c r="C703" s="1">
        <v>66.436999999999998</v>
      </c>
      <c r="D703" s="1">
        <f>C703-C702</f>
        <v>21.589999999999996</v>
      </c>
      <c r="E703" s="9">
        <f>SUM(D$6:D703)/100</f>
        <v>137.26713999999993</v>
      </c>
      <c r="K703" s="1">
        <f>D703*F$704/C$704</f>
        <v>21.737372013651871</v>
      </c>
      <c r="L703" s="9">
        <f t="shared" si="27"/>
        <v>138.82390494880568</v>
      </c>
    </row>
    <row r="704" spans="1:12" x14ac:dyDescent="0.15">
      <c r="A704" s="2">
        <v>158</v>
      </c>
      <c r="B704" s="1">
        <v>691</v>
      </c>
      <c r="C704" s="1">
        <v>87.9</v>
      </c>
      <c r="D704" s="1">
        <f>C704-C703</f>
        <v>21.463000000000008</v>
      </c>
      <c r="E704" s="9">
        <f>SUM(D$6:D704)/100</f>
        <v>137.48176999999993</v>
      </c>
      <c r="F704" s="20">
        <v>88.5</v>
      </c>
      <c r="G704" s="13">
        <f>F704-C704</f>
        <v>0.59999999999999432</v>
      </c>
      <c r="H704" s="20">
        <f>SUM(G$8:G704)</f>
        <v>155.82300000000009</v>
      </c>
      <c r="K704" s="1">
        <f>D704*F$704/C$704</f>
        <v>21.609505119453932</v>
      </c>
      <c r="L704" s="9">
        <f t="shared" si="27"/>
        <v>139.04000000000022</v>
      </c>
    </row>
    <row r="705" spans="1:12" x14ac:dyDescent="0.15">
      <c r="A705" s="2">
        <v>159</v>
      </c>
      <c r="B705" s="1">
        <v>692</v>
      </c>
      <c r="C705" s="1">
        <v>22.047000000000001</v>
      </c>
      <c r="D705" s="19">
        <f>C705</f>
        <v>22.047000000000001</v>
      </c>
      <c r="E705" s="9">
        <f>SUM(D$6:D705)/100</f>
        <v>137.70223999999993</v>
      </c>
      <c r="K705" s="1">
        <f>D705*F$708/C$708</f>
        <v>22.48484929906542</v>
      </c>
      <c r="L705" s="9">
        <f t="shared" si="27"/>
        <v>139.26484849299086</v>
      </c>
    </row>
    <row r="706" spans="1:12" x14ac:dyDescent="0.15">
      <c r="A706" s="2">
        <v>159</v>
      </c>
      <c r="B706" s="1">
        <v>693</v>
      </c>
      <c r="C706" s="1">
        <v>44.717000000000006</v>
      </c>
      <c r="D706" s="1">
        <f>C706-C705</f>
        <v>22.670000000000005</v>
      </c>
      <c r="E706" s="9">
        <f>SUM(D$6:D706)/100</f>
        <v>137.92893999999993</v>
      </c>
      <c r="K706" s="1">
        <f>D706*F$708/C$708</f>
        <v>23.120221962616828</v>
      </c>
      <c r="L706" s="9">
        <f t="shared" si="27"/>
        <v>139.49605071261703</v>
      </c>
    </row>
    <row r="707" spans="1:12" x14ac:dyDescent="0.15">
      <c r="A707" s="2">
        <v>159</v>
      </c>
      <c r="B707" s="1">
        <v>694</v>
      </c>
      <c r="C707" s="1">
        <v>66.606999999999999</v>
      </c>
      <c r="D707" s="1">
        <f>C707-C706</f>
        <v>21.889999999999993</v>
      </c>
      <c r="E707" s="9">
        <f>SUM(D$6:D707)/100</f>
        <v>138.14783999999992</v>
      </c>
      <c r="K707" s="1">
        <f>D707*F$708/C$708</f>
        <v>22.324731308411209</v>
      </c>
      <c r="L707" s="9">
        <f t="shared" si="27"/>
        <v>139.71929802570116</v>
      </c>
    </row>
    <row r="708" spans="1:12" x14ac:dyDescent="0.15">
      <c r="A708" s="2">
        <v>159</v>
      </c>
      <c r="B708" s="1">
        <v>695</v>
      </c>
      <c r="C708" s="1">
        <v>85.6</v>
      </c>
      <c r="D708" s="1">
        <f>C708-C707</f>
        <v>18.992999999999995</v>
      </c>
      <c r="E708" s="9">
        <f>SUM(D$6:D708)/100</f>
        <v>138.33776999999992</v>
      </c>
      <c r="F708" s="20">
        <v>87.3</v>
      </c>
      <c r="G708" s="13">
        <f>F708-C708</f>
        <v>1.7000000000000028</v>
      </c>
      <c r="H708" s="20">
        <f>SUM(G$8:G708)</f>
        <v>157.52300000000008</v>
      </c>
      <c r="K708" s="1">
        <f>D708*F$708/C$708</f>
        <v>19.370197429906536</v>
      </c>
      <c r="L708" s="9">
        <f t="shared" si="27"/>
        <v>139.91300000000024</v>
      </c>
    </row>
    <row r="709" spans="1:12" x14ac:dyDescent="0.15">
      <c r="A709" s="2">
        <v>160</v>
      </c>
      <c r="B709" s="1">
        <v>696</v>
      </c>
      <c r="C709" s="1">
        <v>23.187000000000001</v>
      </c>
      <c r="D709" s="19">
        <f>C709</f>
        <v>23.187000000000001</v>
      </c>
      <c r="E709" s="9">
        <f>SUM(D$6:D709)/100</f>
        <v>138.56963999999994</v>
      </c>
      <c r="K709" s="1">
        <f>D709*F$712/C$712</f>
        <v>23.240735805330246</v>
      </c>
      <c r="L709" s="9">
        <f t="shared" si="27"/>
        <v>140.14540735805355</v>
      </c>
    </row>
    <row r="710" spans="1:12" x14ac:dyDescent="0.15">
      <c r="A710" s="2">
        <v>160</v>
      </c>
      <c r="B710" s="1">
        <v>697</v>
      </c>
      <c r="C710" s="1">
        <v>45.637</v>
      </c>
      <c r="D710" s="1">
        <f>C710-C709</f>
        <v>22.45</v>
      </c>
      <c r="E710" s="9">
        <f>SUM(D$6:D710)/100</f>
        <v>138.79413999999994</v>
      </c>
      <c r="K710" s="1">
        <f>D710*F$712/C$712</f>
        <v>22.502027809965238</v>
      </c>
      <c r="L710" s="9">
        <f t="shared" ref="L710:L748" si="28">(L709*100+K710)/100</f>
        <v>140.37042763615321</v>
      </c>
    </row>
    <row r="711" spans="1:12" x14ac:dyDescent="0.15">
      <c r="A711" s="2">
        <v>160</v>
      </c>
      <c r="B711" s="1">
        <v>698</v>
      </c>
      <c r="C711" s="1">
        <v>67.826999999999998</v>
      </c>
      <c r="D711" s="1">
        <f>C711-C710</f>
        <v>22.189999999999998</v>
      </c>
      <c r="E711" s="9">
        <f>SUM(D$6:D711)/100</f>
        <v>139.01603999999995</v>
      </c>
      <c r="K711" s="1">
        <f>D711*F$712/C$712</f>
        <v>22.241425260718422</v>
      </c>
      <c r="L711" s="9">
        <f t="shared" si="28"/>
        <v>140.5928418887604</v>
      </c>
    </row>
    <row r="712" spans="1:12" x14ac:dyDescent="0.15">
      <c r="A712" s="2">
        <v>160</v>
      </c>
      <c r="B712" s="1">
        <v>699</v>
      </c>
      <c r="C712" s="1">
        <v>86.3</v>
      </c>
      <c r="D712" s="1">
        <f>C712-C711</f>
        <v>18.472999999999999</v>
      </c>
      <c r="E712" s="9">
        <f>SUM(D$6:D712)/100</f>
        <v>139.20076999999995</v>
      </c>
      <c r="F712" s="20">
        <v>86.5</v>
      </c>
      <c r="G712" s="13">
        <f>F712-C712</f>
        <v>0.20000000000000284</v>
      </c>
      <c r="H712" s="20">
        <f>SUM(G$8:G712)</f>
        <v>157.72300000000007</v>
      </c>
      <c r="K712" s="1">
        <f>D712*F$712/C$712</f>
        <v>18.515811123986094</v>
      </c>
      <c r="L712" s="9">
        <f t="shared" si="28"/>
        <v>140.77800000000028</v>
      </c>
    </row>
    <row r="713" spans="1:12" x14ac:dyDescent="0.15">
      <c r="A713" s="2">
        <v>161</v>
      </c>
      <c r="B713" s="1">
        <v>700</v>
      </c>
      <c r="C713" s="1">
        <v>21.828999999999997</v>
      </c>
      <c r="D713" s="19">
        <f>C713</f>
        <v>21.828999999999997</v>
      </c>
      <c r="E713" s="9">
        <f>SUM(D$6:D713)/100</f>
        <v>139.41905999999994</v>
      </c>
      <c r="K713" s="1">
        <f>D713*F$716/C$716</f>
        <v>22.034691401648995</v>
      </c>
      <c r="L713" s="9">
        <f t="shared" si="28"/>
        <v>140.99834691401676</v>
      </c>
    </row>
    <row r="714" spans="1:12" x14ac:dyDescent="0.15">
      <c r="A714" s="2">
        <v>161</v>
      </c>
      <c r="B714" s="1">
        <v>701</v>
      </c>
      <c r="C714" s="1">
        <v>44.408999999999999</v>
      </c>
      <c r="D714" s="1">
        <f>C714-C713</f>
        <v>22.580000000000002</v>
      </c>
      <c r="E714" s="9">
        <f>SUM(D$6:D714)/100</f>
        <v>139.64485999999994</v>
      </c>
      <c r="K714" s="1">
        <f>D714*F$716/C$716</f>
        <v>22.792767962308599</v>
      </c>
      <c r="L714" s="9">
        <f t="shared" si="28"/>
        <v>141.22627459363986</v>
      </c>
    </row>
    <row r="715" spans="1:12" x14ac:dyDescent="0.15">
      <c r="A715" s="2">
        <v>161</v>
      </c>
      <c r="B715" s="1">
        <v>702</v>
      </c>
      <c r="C715" s="1">
        <v>66.338999999999999</v>
      </c>
      <c r="D715" s="1">
        <f>C715-C714</f>
        <v>21.93</v>
      </c>
      <c r="E715" s="9">
        <f>SUM(D$6:D715)/100</f>
        <v>139.86415999999994</v>
      </c>
      <c r="K715" s="1">
        <f>D715*F$716/C$716</f>
        <v>22.136643109540636</v>
      </c>
      <c r="L715" s="9">
        <f t="shared" si="28"/>
        <v>141.44764102473528</v>
      </c>
    </row>
    <row r="716" spans="1:12" x14ac:dyDescent="0.15">
      <c r="A716" s="2">
        <v>161</v>
      </c>
      <c r="B716" s="1">
        <v>703</v>
      </c>
      <c r="C716" s="1">
        <v>84.9</v>
      </c>
      <c r="D716" s="1">
        <f>C716-C715</f>
        <v>18.561000000000007</v>
      </c>
      <c r="E716" s="9">
        <f>SUM(D$6:D716)/100</f>
        <v>140.04976999999994</v>
      </c>
      <c r="F716" s="20">
        <v>85.7</v>
      </c>
      <c r="G716" s="13">
        <f>F716-C716</f>
        <v>0.79999999999999716</v>
      </c>
      <c r="H716" s="20">
        <f>SUM(G$8:G716)</f>
        <v>158.52300000000008</v>
      </c>
      <c r="K716" s="1">
        <f>D716*F$716/C$716</f>
        <v>18.735897526501773</v>
      </c>
      <c r="L716" s="9">
        <f t="shared" si="28"/>
        <v>141.6350000000003</v>
      </c>
    </row>
    <row r="717" spans="1:12" x14ac:dyDescent="0.15">
      <c r="A717" s="2">
        <v>162</v>
      </c>
      <c r="B717" s="1">
        <v>704</v>
      </c>
      <c r="C717" s="1">
        <v>21.329000000000001</v>
      </c>
      <c r="D717" s="19">
        <f>C717</f>
        <v>21.329000000000001</v>
      </c>
      <c r="E717" s="9">
        <f>SUM(D$6:D717)/100</f>
        <v>140.26305999999994</v>
      </c>
      <c r="K717" s="1">
        <f>D717*F$720/C$720</f>
        <v>21.305061728395064</v>
      </c>
      <c r="L717" s="9">
        <f t="shared" si="28"/>
        <v>141.84805061728426</v>
      </c>
    </row>
    <row r="718" spans="1:12" x14ac:dyDescent="0.15">
      <c r="A718" s="2">
        <v>162</v>
      </c>
      <c r="B718" s="1">
        <v>705</v>
      </c>
      <c r="C718" s="1">
        <v>43.649000000000001</v>
      </c>
      <c r="D718" s="1">
        <f>C718-C717</f>
        <v>22.32</v>
      </c>
      <c r="E718" s="9">
        <f>SUM(D$6:D718)/100</f>
        <v>140.48625999999993</v>
      </c>
      <c r="K718" s="1">
        <f>D718*F$720/C$720</f>
        <v>22.294949494949496</v>
      </c>
      <c r="L718" s="9">
        <f t="shared" si="28"/>
        <v>142.07100011223375</v>
      </c>
    </row>
    <row r="719" spans="1:12" x14ac:dyDescent="0.15">
      <c r="A719" s="2">
        <v>162</v>
      </c>
      <c r="B719" s="1">
        <v>706</v>
      </c>
      <c r="C719" s="1">
        <v>66.09899999999999</v>
      </c>
      <c r="D719" s="1">
        <f>C719-C718</f>
        <v>22.449999999999989</v>
      </c>
      <c r="E719" s="9">
        <f>SUM(D$6:D719)/100</f>
        <v>140.71075999999994</v>
      </c>
      <c r="K719" s="1">
        <f>D719*F$720/C$720</f>
        <v>22.424803591470248</v>
      </c>
      <c r="L719" s="9">
        <f t="shared" si="28"/>
        <v>142.29524814814843</v>
      </c>
    </row>
    <row r="720" spans="1:12" x14ac:dyDescent="0.15">
      <c r="A720" s="2">
        <v>162</v>
      </c>
      <c r="B720" s="1">
        <v>707</v>
      </c>
      <c r="C720" s="1">
        <v>89.1</v>
      </c>
      <c r="D720" s="1">
        <f>C720-C719</f>
        <v>23.001000000000005</v>
      </c>
      <c r="E720" s="9">
        <f>SUM(D$6:D720)/100</f>
        <v>140.94076999999993</v>
      </c>
      <c r="F720" s="20">
        <v>89</v>
      </c>
      <c r="G720" s="13">
        <f>F720-C720</f>
        <v>-9.9999999999994316E-2</v>
      </c>
      <c r="H720" s="20">
        <f>SUM(G$8:G720)</f>
        <v>158.42300000000009</v>
      </c>
      <c r="K720" s="1">
        <f>D720*F$720/C$720</f>
        <v>22.97518518518519</v>
      </c>
      <c r="L720" s="9">
        <f t="shared" si="28"/>
        <v>142.52500000000029</v>
      </c>
    </row>
    <row r="721" spans="1:12" x14ac:dyDescent="0.15">
      <c r="A721" s="2">
        <v>163</v>
      </c>
      <c r="B721" s="1">
        <v>708</v>
      </c>
      <c r="C721" s="1">
        <v>26.253999999999998</v>
      </c>
      <c r="D721" s="19">
        <f>C721</f>
        <v>26.253999999999998</v>
      </c>
      <c r="E721" s="9">
        <f>SUM(D$6:D721)/100</f>
        <v>141.20330999999996</v>
      </c>
      <c r="K721" s="1">
        <f>D721*F$724/C$724</f>
        <v>26.017477477477478</v>
      </c>
      <c r="L721" s="9">
        <f t="shared" si="28"/>
        <v>142.78517477477507</v>
      </c>
    </row>
    <row r="722" spans="1:12" x14ac:dyDescent="0.15">
      <c r="A722" s="2">
        <v>163</v>
      </c>
      <c r="B722" s="1">
        <v>709</v>
      </c>
      <c r="C722" s="1">
        <v>47.784000000000006</v>
      </c>
      <c r="D722" s="1">
        <f>C722-C721</f>
        <v>21.530000000000008</v>
      </c>
      <c r="E722" s="9">
        <f>SUM(D$6:D722)/100</f>
        <v>141.41860999999994</v>
      </c>
      <c r="K722" s="1">
        <f>D722*F$724/C$724</f>
        <v>21.336036036036045</v>
      </c>
      <c r="L722" s="9">
        <f t="shared" si="28"/>
        <v>142.99853513513546</v>
      </c>
    </row>
    <row r="723" spans="1:12" x14ac:dyDescent="0.15">
      <c r="A723" s="2">
        <v>163</v>
      </c>
      <c r="B723" s="1">
        <v>710</v>
      </c>
      <c r="C723" s="1">
        <v>69.414000000000001</v>
      </c>
      <c r="D723" s="1">
        <f>C723-C722</f>
        <v>21.629999999999995</v>
      </c>
      <c r="E723" s="9">
        <f>SUM(D$6:D723)/100</f>
        <v>141.63490999999993</v>
      </c>
      <c r="K723" s="1">
        <f>D723*F$724/C$724</f>
        <v>21.43513513513513</v>
      </c>
      <c r="L723" s="9">
        <f t="shared" si="28"/>
        <v>143.21288648648681</v>
      </c>
    </row>
    <row r="724" spans="1:12" x14ac:dyDescent="0.15">
      <c r="A724" s="2">
        <v>163</v>
      </c>
      <c r="B724" s="1">
        <v>711</v>
      </c>
      <c r="C724" s="1">
        <v>88.8</v>
      </c>
      <c r="D724" s="1">
        <f>C724-C723</f>
        <v>19.385999999999996</v>
      </c>
      <c r="E724" s="9">
        <f>SUM(D$6:D724)/100</f>
        <v>141.82876999999996</v>
      </c>
      <c r="F724" s="20">
        <v>88</v>
      </c>
      <c r="G724" s="13">
        <f>F724-C724</f>
        <v>-0.79999999999999716</v>
      </c>
      <c r="H724" s="20">
        <f>SUM(G$8:G724)</f>
        <v>157.6230000000001</v>
      </c>
      <c r="K724" s="1">
        <f>D724*F$724/C$724</f>
        <v>19.211351351351347</v>
      </c>
      <c r="L724" s="9">
        <f t="shared" si="28"/>
        <v>143.40500000000031</v>
      </c>
    </row>
    <row r="725" spans="1:12" x14ac:dyDescent="0.15">
      <c r="A725" s="2">
        <v>164</v>
      </c>
      <c r="B725" s="1">
        <v>712</v>
      </c>
      <c r="C725" s="1">
        <v>21.998999999999999</v>
      </c>
      <c r="D725" s="19">
        <f>C725</f>
        <v>21.998999999999999</v>
      </c>
      <c r="E725" s="9">
        <f>SUM(D$6:D725)/100</f>
        <v>142.04875999999996</v>
      </c>
      <c r="K725" s="1">
        <f>D725*F$728/C$728</f>
        <v>21.897387990762127</v>
      </c>
      <c r="L725" s="9">
        <f t="shared" si="28"/>
        <v>143.62397387990794</v>
      </c>
    </row>
    <row r="726" spans="1:12" x14ac:dyDescent="0.15">
      <c r="A726" s="2">
        <v>164</v>
      </c>
      <c r="B726" s="1">
        <v>713</v>
      </c>
      <c r="C726" s="1">
        <v>44.498999999999995</v>
      </c>
      <c r="D726" s="1">
        <f>C726-C725</f>
        <v>22.499999999999996</v>
      </c>
      <c r="E726" s="9">
        <f>SUM(D$6:D726)/100</f>
        <v>142.27375999999995</v>
      </c>
      <c r="K726" s="1">
        <f>D726*F$728/C$728</f>
        <v>22.396073903002307</v>
      </c>
      <c r="L726" s="9">
        <f t="shared" si="28"/>
        <v>143.84793461893796</v>
      </c>
    </row>
    <row r="727" spans="1:12" x14ac:dyDescent="0.15">
      <c r="A727" s="2">
        <v>164</v>
      </c>
      <c r="B727" s="1">
        <v>714</v>
      </c>
      <c r="C727" s="1">
        <v>66.528999999999996</v>
      </c>
      <c r="D727" s="1">
        <f>C727-C726</f>
        <v>22.03</v>
      </c>
      <c r="E727" s="9">
        <f>SUM(D$6:D727)/100</f>
        <v>142.49405999999996</v>
      </c>
      <c r="K727" s="1">
        <f>D727*F$728/C$728</f>
        <v>21.928244803695154</v>
      </c>
      <c r="L727" s="9">
        <f t="shared" si="28"/>
        <v>144.06721706697491</v>
      </c>
    </row>
    <row r="728" spans="1:12" x14ac:dyDescent="0.15">
      <c r="A728" s="2">
        <v>164</v>
      </c>
      <c r="B728" s="1">
        <v>715</v>
      </c>
      <c r="C728" s="1">
        <v>86.6</v>
      </c>
      <c r="D728" s="1">
        <f>C728-C727</f>
        <v>20.070999999999998</v>
      </c>
      <c r="E728" s="9">
        <f>SUM(D$6:D728)/100</f>
        <v>142.69476999999995</v>
      </c>
      <c r="F728" s="20">
        <v>86.2</v>
      </c>
      <c r="G728" s="13">
        <f>F728-C728</f>
        <v>-0.39999999999999147</v>
      </c>
      <c r="H728" s="20">
        <f>SUM(G$8:G728)</f>
        <v>157.22300000000013</v>
      </c>
      <c r="K728" s="1">
        <f>D728*F$728/C$728</f>
        <v>19.978293302540415</v>
      </c>
      <c r="L728" s="9">
        <f t="shared" si="28"/>
        <v>144.26700000000031</v>
      </c>
    </row>
    <row r="729" spans="1:12" x14ac:dyDescent="0.15">
      <c r="A729" s="2">
        <v>165</v>
      </c>
      <c r="B729" s="1">
        <v>716</v>
      </c>
      <c r="C729" s="1">
        <v>22.283000000000001</v>
      </c>
      <c r="D729" s="19">
        <f>C729</f>
        <v>22.283000000000001</v>
      </c>
      <c r="E729" s="9">
        <f>SUM(D$6:D729)/100</f>
        <v>142.91759999999994</v>
      </c>
      <c r="K729" s="1">
        <f>D729*F$732/C$732</f>
        <v>22.444276236429435</v>
      </c>
      <c r="L729" s="9">
        <f t="shared" si="28"/>
        <v>144.49144276236461</v>
      </c>
    </row>
    <row r="730" spans="1:12" x14ac:dyDescent="0.15">
      <c r="A730" s="2">
        <v>165</v>
      </c>
      <c r="B730" s="1">
        <v>717</v>
      </c>
      <c r="C730" s="1">
        <v>44.652999999999999</v>
      </c>
      <c r="D730" s="1">
        <f>C730-C729</f>
        <v>22.369999999999997</v>
      </c>
      <c r="E730" s="9">
        <f>SUM(D$6:D730)/100</f>
        <v>143.14129999999994</v>
      </c>
      <c r="K730" s="1">
        <f>D730*F$732/C$732</f>
        <v>22.531905910735823</v>
      </c>
      <c r="L730" s="9">
        <f t="shared" si="28"/>
        <v>144.71676182147195</v>
      </c>
    </row>
    <row r="731" spans="1:12" x14ac:dyDescent="0.15">
      <c r="A731" s="2">
        <v>165</v>
      </c>
      <c r="B731" s="1">
        <v>718</v>
      </c>
      <c r="C731" s="1">
        <v>67.192999999999998</v>
      </c>
      <c r="D731" s="1">
        <f>C731-C730</f>
        <v>22.54</v>
      </c>
      <c r="E731" s="9">
        <f>SUM(D$6:D731)/100</f>
        <v>143.36669999999995</v>
      </c>
      <c r="K731" s="1">
        <f>D731*F$732/C$732</f>
        <v>22.703136308805789</v>
      </c>
      <c r="L731" s="9">
        <f t="shared" si="28"/>
        <v>144.94379318456001</v>
      </c>
    </row>
    <row r="732" spans="1:12" x14ac:dyDescent="0.15">
      <c r="A732" s="2">
        <v>165</v>
      </c>
      <c r="B732" s="1">
        <v>719</v>
      </c>
      <c r="C732" s="1">
        <v>82.9</v>
      </c>
      <c r="D732" s="1">
        <f>C732-C731</f>
        <v>15.707000000000008</v>
      </c>
      <c r="E732" s="9">
        <f>SUM(D$6:D732)/100</f>
        <v>143.52376999999996</v>
      </c>
      <c r="F732" s="20">
        <v>83.5</v>
      </c>
      <c r="G732" s="13">
        <f>F732-C732</f>
        <v>0.59999999999999432</v>
      </c>
      <c r="H732" s="20">
        <f>SUM(G$8:G732)</f>
        <v>157.82300000000012</v>
      </c>
      <c r="K732" s="1">
        <f>D732*F$732/C$732</f>
        <v>15.820681544028957</v>
      </c>
      <c r="L732" s="9">
        <f t="shared" si="28"/>
        <v>145.10200000000029</v>
      </c>
    </row>
    <row r="733" spans="1:12" x14ac:dyDescent="0.15">
      <c r="A733" s="2">
        <v>166</v>
      </c>
      <c r="B733" s="1">
        <v>720</v>
      </c>
      <c r="C733" s="1">
        <v>22.265000000000001</v>
      </c>
      <c r="D733" s="19">
        <f>C733</f>
        <v>22.265000000000001</v>
      </c>
      <c r="E733" s="9">
        <f>SUM(D$6:D733)/100</f>
        <v>143.74641999999997</v>
      </c>
      <c r="K733" s="1">
        <f>D733*F$736/C$736</f>
        <v>22.368799533799535</v>
      </c>
      <c r="L733" s="9">
        <f t="shared" si="28"/>
        <v>145.32568799533826</v>
      </c>
    </row>
    <row r="734" spans="1:12" x14ac:dyDescent="0.15">
      <c r="A734" s="2">
        <v>166</v>
      </c>
      <c r="B734" s="1">
        <v>721</v>
      </c>
      <c r="C734" s="1">
        <v>44.795000000000002</v>
      </c>
      <c r="D734" s="1">
        <f>C734-C733</f>
        <v>22.53</v>
      </c>
      <c r="E734" s="9">
        <f>SUM(D$6:D734)/100</f>
        <v>143.97171999999998</v>
      </c>
      <c r="K734" s="1">
        <f>D734*F$736/C$736</f>
        <v>22.635034965034968</v>
      </c>
      <c r="L734" s="9">
        <f t="shared" si="28"/>
        <v>145.5520383449886</v>
      </c>
    </row>
    <row r="735" spans="1:12" x14ac:dyDescent="0.15">
      <c r="A735" s="2">
        <v>166</v>
      </c>
      <c r="B735" s="1">
        <v>722</v>
      </c>
      <c r="C735" s="1">
        <v>66.105000000000004</v>
      </c>
      <c r="D735" s="1">
        <f>C735-C734</f>
        <v>21.310000000000002</v>
      </c>
      <c r="E735" s="9">
        <f>SUM(D$6:D735)/100</f>
        <v>144.18481999999997</v>
      </c>
      <c r="K735" s="1">
        <f>D735*F$736/C$736</f>
        <v>21.409347319347322</v>
      </c>
      <c r="L735" s="9">
        <f t="shared" si="28"/>
        <v>145.76613181818209</v>
      </c>
    </row>
    <row r="736" spans="1:12" x14ac:dyDescent="0.15">
      <c r="A736" s="2">
        <v>166</v>
      </c>
      <c r="B736" s="1">
        <v>723</v>
      </c>
      <c r="C736" s="1">
        <v>85.8</v>
      </c>
      <c r="D736" s="1">
        <f>C736-C735</f>
        <v>19.694999999999993</v>
      </c>
      <c r="E736" s="9">
        <f>SUM(D$6:D736)/100</f>
        <v>144.38176999999996</v>
      </c>
      <c r="F736" s="20">
        <v>86.2</v>
      </c>
      <c r="G736" s="13">
        <f>F736-C736</f>
        <v>0.40000000000000568</v>
      </c>
      <c r="H736" s="20">
        <f>SUM(G$8:G736)</f>
        <v>158.22300000000013</v>
      </c>
      <c r="K736" s="1">
        <f>D736*F$736/C$736</f>
        <v>19.786818181818177</v>
      </c>
      <c r="L736" s="9">
        <f t="shared" si="28"/>
        <v>145.96400000000028</v>
      </c>
    </row>
    <row r="737" spans="1:12" x14ac:dyDescent="0.15">
      <c r="A737" s="2">
        <v>167</v>
      </c>
      <c r="B737" s="1">
        <v>724</v>
      </c>
      <c r="C737" s="1">
        <v>22.358000000000001</v>
      </c>
      <c r="D737" s="19">
        <f>C737</f>
        <v>22.358000000000001</v>
      </c>
      <c r="E737" s="9">
        <f>SUM(D$6:D737)/100</f>
        <v>144.60534999999996</v>
      </c>
      <c r="K737" s="1">
        <f>D737*F$740/C$740</f>
        <v>22.511839449541284</v>
      </c>
      <c r="L737" s="9">
        <f t="shared" si="28"/>
        <v>146.18911839449572</v>
      </c>
    </row>
    <row r="738" spans="1:12" x14ac:dyDescent="0.15">
      <c r="A738" s="2">
        <v>167</v>
      </c>
      <c r="B738" s="1">
        <v>725</v>
      </c>
      <c r="C738" s="1">
        <v>44.457999999999998</v>
      </c>
      <c r="D738" s="1">
        <f>C738-C737</f>
        <v>22.099999999999998</v>
      </c>
      <c r="E738" s="9">
        <f>SUM(D$6:D738)/100</f>
        <v>144.82634999999996</v>
      </c>
      <c r="K738" s="1">
        <f>D738*F$740/C$740</f>
        <v>22.252064220183481</v>
      </c>
      <c r="L738" s="9">
        <f t="shared" si="28"/>
        <v>146.41163903669755</v>
      </c>
    </row>
    <row r="739" spans="1:12" x14ac:dyDescent="0.15">
      <c r="A739" s="2">
        <v>167</v>
      </c>
      <c r="B739" s="1">
        <v>726</v>
      </c>
      <c r="C739" s="1">
        <v>66.668000000000006</v>
      </c>
      <c r="D739" s="1">
        <f>C739-C738</f>
        <v>22.210000000000008</v>
      </c>
      <c r="E739" s="9">
        <f>SUM(D$6:D739)/100</f>
        <v>145.04844999999995</v>
      </c>
      <c r="K739" s="1">
        <f>D739*F$740/C$740</f>
        <v>22.36282110091744</v>
      </c>
      <c r="L739" s="9">
        <f t="shared" si="28"/>
        <v>146.63526724770674</v>
      </c>
    </row>
    <row r="740" spans="1:12" x14ac:dyDescent="0.15">
      <c r="A740" s="2">
        <v>167</v>
      </c>
      <c r="B740" s="1">
        <v>727</v>
      </c>
      <c r="C740" s="1">
        <v>87.2</v>
      </c>
      <c r="D740" s="1">
        <f>C740-C739</f>
        <v>20.531999999999996</v>
      </c>
      <c r="E740" s="9">
        <f>SUM(D$6:D740)/100</f>
        <v>145.25376999999995</v>
      </c>
      <c r="F740" s="20">
        <v>87.8</v>
      </c>
      <c r="G740" s="13">
        <f>F740-C740</f>
        <v>0.59999999999999432</v>
      </c>
      <c r="H740" s="20">
        <f>SUM(G$8:G740)</f>
        <v>158.82300000000012</v>
      </c>
      <c r="K740" s="1">
        <f>D740*F$740/C$740</f>
        <v>20.673275229357795</v>
      </c>
      <c r="L740" s="9">
        <f t="shared" si="28"/>
        <v>146.84200000000033</v>
      </c>
    </row>
    <row r="741" spans="1:12" x14ac:dyDescent="0.15">
      <c r="A741" s="2">
        <v>168</v>
      </c>
      <c r="B741" s="1">
        <v>728</v>
      </c>
      <c r="C741" s="1">
        <v>21.779</v>
      </c>
      <c r="D741" s="19">
        <f>C741</f>
        <v>21.779</v>
      </c>
      <c r="E741" s="9">
        <f>SUM(D$6:D741)/100</f>
        <v>145.47155999999995</v>
      </c>
      <c r="K741" s="1">
        <f>D741*F$744/C$744</f>
        <v>22.005602312138731</v>
      </c>
      <c r="L741" s="9">
        <f t="shared" si="28"/>
        <v>147.06205602312173</v>
      </c>
    </row>
    <row r="742" spans="1:12" x14ac:dyDescent="0.15">
      <c r="A742" s="2">
        <v>168</v>
      </c>
      <c r="B742" s="1">
        <v>729</v>
      </c>
      <c r="C742" s="1">
        <v>43.599000000000004</v>
      </c>
      <c r="D742" s="1">
        <f>C742-C741</f>
        <v>21.820000000000004</v>
      </c>
      <c r="E742" s="9">
        <f>SUM(D$6:D742)/100</f>
        <v>145.68975999999995</v>
      </c>
      <c r="K742" s="1">
        <f>D742*F$744/C$744</f>
        <v>22.047028901734109</v>
      </c>
      <c r="L742" s="9">
        <f t="shared" si="28"/>
        <v>147.28252631213908</v>
      </c>
    </row>
    <row r="743" spans="1:12" x14ac:dyDescent="0.15">
      <c r="A743" s="2">
        <v>168</v>
      </c>
      <c r="B743" s="1">
        <v>730</v>
      </c>
      <c r="C743" s="1">
        <v>65.388999999999996</v>
      </c>
      <c r="D743" s="1">
        <f>C743-C742</f>
        <v>21.789999999999992</v>
      </c>
      <c r="E743" s="9">
        <f>SUM(D$6:D743)/100</f>
        <v>145.90765999999996</v>
      </c>
      <c r="K743" s="1">
        <f>D743*F$744/C$744</f>
        <v>22.016716763005775</v>
      </c>
      <c r="L743" s="9">
        <f t="shared" si="28"/>
        <v>147.50269347976916</v>
      </c>
    </row>
    <row r="744" spans="1:12" x14ac:dyDescent="0.15">
      <c r="A744" s="2">
        <v>168</v>
      </c>
      <c r="B744" s="1">
        <v>731</v>
      </c>
      <c r="C744" s="1">
        <v>86.5</v>
      </c>
      <c r="D744" s="1">
        <f>C744-C743</f>
        <v>21.111000000000004</v>
      </c>
      <c r="E744" s="9">
        <f>SUM(D$6:D744)/100</f>
        <v>146.11876999999996</v>
      </c>
      <c r="F744" s="20">
        <v>87.4</v>
      </c>
      <c r="G744" s="13">
        <f>F744-C744</f>
        <v>0.90000000000000568</v>
      </c>
      <c r="H744" s="20">
        <f>SUM(G$8:G744)</f>
        <v>159.72300000000013</v>
      </c>
      <c r="K744" s="1">
        <f>D744*F$744/C$744</f>
        <v>21.330652023121392</v>
      </c>
      <c r="L744" s="9">
        <f t="shared" si="28"/>
        <v>147.71600000000038</v>
      </c>
    </row>
    <row r="745" spans="1:12" x14ac:dyDescent="0.15">
      <c r="A745" s="2">
        <v>172</v>
      </c>
      <c r="B745" s="1">
        <v>732</v>
      </c>
      <c r="C745" s="1">
        <v>21.509</v>
      </c>
      <c r="D745" s="19">
        <f>C745</f>
        <v>21.509</v>
      </c>
      <c r="E745" s="9">
        <f>SUM(D$6:D745)/100</f>
        <v>146.33385999999996</v>
      </c>
      <c r="K745" s="1">
        <f>D745*F$748/C$748</f>
        <v>21.682260069044879</v>
      </c>
      <c r="L745" s="9">
        <f t="shared" si="28"/>
        <v>147.93282260069083</v>
      </c>
    </row>
    <row r="746" spans="1:12" x14ac:dyDescent="0.15">
      <c r="A746" s="2">
        <v>172</v>
      </c>
      <c r="B746" s="1">
        <v>733</v>
      </c>
      <c r="C746" s="1">
        <v>43.768999999999998</v>
      </c>
      <c r="D746" s="1">
        <f>C746-C745</f>
        <v>22.259999999999998</v>
      </c>
      <c r="E746" s="9">
        <f>SUM(D$6:D746)/100</f>
        <v>146.55645999999996</v>
      </c>
      <c r="K746" s="1">
        <f>D746*F$748/C$748</f>
        <v>22.439309551208279</v>
      </c>
      <c r="L746" s="9">
        <f t="shared" si="28"/>
        <v>148.15721569620291</v>
      </c>
    </row>
    <row r="747" spans="1:12" x14ac:dyDescent="0.15">
      <c r="A747" s="2">
        <v>172</v>
      </c>
      <c r="B747" s="1">
        <v>734</v>
      </c>
      <c r="C747" s="1">
        <v>66.088999999999999</v>
      </c>
      <c r="D747" s="1">
        <f>C747-C746</f>
        <v>22.32</v>
      </c>
      <c r="E747" s="9">
        <f>SUM(D$6:D747)/100</f>
        <v>146.77965999999998</v>
      </c>
      <c r="K747" s="1">
        <f>D747*F$748/C$748</f>
        <v>22.499792865362483</v>
      </c>
      <c r="L747" s="9">
        <f t="shared" si="28"/>
        <v>148.38221362485655</v>
      </c>
    </row>
    <row r="748" spans="1:12" x14ac:dyDescent="0.15">
      <c r="A748" s="2">
        <v>172</v>
      </c>
      <c r="B748" s="1">
        <v>735</v>
      </c>
      <c r="C748" s="1">
        <v>86.9</v>
      </c>
      <c r="D748" s="1">
        <f>C748-C747</f>
        <v>20.811000000000007</v>
      </c>
      <c r="E748" s="9">
        <f>SUM(D$6:D748)/100</f>
        <v>146.98776999999995</v>
      </c>
      <c r="F748" s="20">
        <v>87.6</v>
      </c>
      <c r="G748" s="13">
        <f>F748-C748</f>
        <v>0.69999999999998863</v>
      </c>
      <c r="H748" s="20">
        <f>SUM(G$8:G748)</f>
        <v>160.42300000000012</v>
      </c>
      <c r="K748" s="1">
        <f>D748*F$748/C$748</f>
        <v>20.978637514384353</v>
      </c>
      <c r="L748" s="9">
        <f t="shared" si="28"/>
        <v>148.59200000000038</v>
      </c>
    </row>
  </sheetData>
  <pageMargins left="0.7" right="0.7" top="0.75" bottom="0.75" header="0.5" footer="0.5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8"/>
  <sheetViews>
    <sheetView topLeftCell="A686" workbookViewId="0">
      <selection activeCell="F725" sqref="F725:F748"/>
    </sheetView>
  </sheetViews>
  <sheetFormatPr baseColWidth="10" defaultColWidth="8.83203125" defaultRowHeight="13" x14ac:dyDescent="0.15"/>
  <cols>
    <col min="1" max="1" width="9.1640625" style="2" customWidth="1"/>
    <col min="2" max="2" width="8.83203125" style="1"/>
    <col min="3" max="3" width="13.33203125" style="1" customWidth="1"/>
    <col min="4" max="4" width="12.33203125" style="9" customWidth="1"/>
    <col min="5" max="5" width="11.83203125" style="9" customWidth="1"/>
    <col min="6" max="6" width="9.1640625" style="20" customWidth="1"/>
    <col min="7" max="7" width="8.83203125" style="1"/>
    <col min="8" max="8" width="9.1640625" style="20" customWidth="1"/>
    <col min="9" max="9" width="21.5" style="1" customWidth="1"/>
    <col min="10" max="10" width="12.6640625" style="1" customWidth="1"/>
    <col min="11" max="11" width="12.83203125" style="1" customWidth="1"/>
    <col min="12" max="16384" width="8.83203125" style="1"/>
  </cols>
  <sheetData>
    <row r="1" spans="1:12" x14ac:dyDescent="0.15">
      <c r="C1" s="1" t="s">
        <v>159</v>
      </c>
      <c r="D1" s="9" t="s">
        <v>158</v>
      </c>
      <c r="E1" s="9" t="s">
        <v>158</v>
      </c>
      <c r="F1" s="9" t="s">
        <v>158</v>
      </c>
    </row>
    <row r="2" spans="1:12" x14ac:dyDescent="0.15">
      <c r="C2" s="1" t="s">
        <v>150</v>
      </c>
      <c r="D2" s="9" t="s">
        <v>156</v>
      </c>
      <c r="E2" s="9" t="s">
        <v>155</v>
      </c>
      <c r="F2" s="9" t="s">
        <v>156</v>
      </c>
      <c r="L2" s="9"/>
    </row>
    <row r="3" spans="1:12" x14ac:dyDescent="0.15">
      <c r="A3" s="2" t="s">
        <v>154</v>
      </c>
      <c r="B3" s="1" t="s">
        <v>85</v>
      </c>
      <c r="C3" s="1" t="s">
        <v>151</v>
      </c>
      <c r="E3" s="9" t="s">
        <v>150</v>
      </c>
      <c r="F3" s="21" t="s">
        <v>160</v>
      </c>
      <c r="L3" s="9"/>
    </row>
    <row r="4" spans="1:12" x14ac:dyDescent="0.15">
      <c r="C4" s="1" t="s">
        <v>148</v>
      </c>
      <c r="D4" s="9" t="s">
        <v>148</v>
      </c>
      <c r="E4" s="9" t="s">
        <v>147</v>
      </c>
      <c r="F4" s="9" t="s">
        <v>148</v>
      </c>
      <c r="L4" s="9"/>
    </row>
    <row r="6" spans="1:12" x14ac:dyDescent="0.15">
      <c r="A6" s="2">
        <v>1</v>
      </c>
      <c r="B6" s="1">
        <v>1</v>
      </c>
      <c r="C6" s="1">
        <v>19.905999999999999</v>
      </c>
      <c r="D6" s="9">
        <f>'depth data'!K6</f>
        <v>19.640009322560594</v>
      </c>
      <c r="E6" s="9">
        <f>'depth data'!L6</f>
        <v>0.19640009322560595</v>
      </c>
    </row>
    <row r="7" spans="1:12" x14ac:dyDescent="0.15">
      <c r="A7" s="2">
        <v>1</v>
      </c>
      <c r="B7" s="1">
        <v>2</v>
      </c>
      <c r="C7" s="1">
        <v>46.106000000000002</v>
      </c>
      <c r="D7" s="9">
        <f>'depth data'!K7</f>
        <v>25.849906774394039</v>
      </c>
      <c r="E7" s="9">
        <f>'depth data'!L7</f>
        <v>0.4548991609695463</v>
      </c>
      <c r="F7" s="20">
        <f>D7+D6</f>
        <v>45.48991609695463</v>
      </c>
    </row>
    <row r="8" spans="1:12" x14ac:dyDescent="0.15">
      <c r="A8" s="2">
        <v>1</v>
      </c>
      <c r="B8" s="1">
        <v>3</v>
      </c>
      <c r="C8" s="1">
        <v>64.36</v>
      </c>
      <c r="E8" s="9">
        <f>'depth data'!L8</f>
        <v>0.63500000000000001</v>
      </c>
    </row>
    <row r="9" spans="1:12" x14ac:dyDescent="0.15">
      <c r="A9" s="2">
        <v>2</v>
      </c>
      <c r="B9" s="1">
        <v>4</v>
      </c>
      <c r="C9" s="1">
        <v>27.486000000000001</v>
      </c>
      <c r="D9" s="9">
        <f>'depth data'!K9</f>
        <v>27.296659012629167</v>
      </c>
      <c r="E9" s="9">
        <f>'depth data'!L9</f>
        <v>0.90796659012629166</v>
      </c>
    </row>
    <row r="10" spans="1:12" x14ac:dyDescent="0.15">
      <c r="A10" s="2">
        <v>2</v>
      </c>
      <c r="B10" s="1">
        <v>5</v>
      </c>
      <c r="C10" s="1">
        <v>44.686</v>
      </c>
      <c r="D10" s="9">
        <f>'depth data'!K10</f>
        <v>17.081515499425947</v>
      </c>
      <c r="E10" s="9">
        <f>'depth data'!L10</f>
        <v>1.078781745120551</v>
      </c>
      <c r="F10" s="20">
        <f>D10+D9</f>
        <v>44.378174512055111</v>
      </c>
    </row>
    <row r="11" spans="1:12" x14ac:dyDescent="0.15">
      <c r="A11" s="2">
        <v>2</v>
      </c>
      <c r="B11" s="1">
        <v>6</v>
      </c>
      <c r="C11" s="1">
        <v>61.815999999999995</v>
      </c>
      <c r="D11" s="9">
        <f>'depth data'!K11</f>
        <v>17.011997703788747</v>
      </c>
      <c r="E11" s="9">
        <f>'depth data'!L11</f>
        <v>1.2489017221584384</v>
      </c>
    </row>
    <row r="12" spans="1:12" x14ac:dyDescent="0.15">
      <c r="A12" s="2">
        <v>2</v>
      </c>
      <c r="B12" s="1">
        <v>7</v>
      </c>
      <c r="C12" s="1">
        <v>75.195999999999998</v>
      </c>
      <c r="D12" s="9">
        <f>'depth data'!K12</f>
        <v>13.287830080367396</v>
      </c>
      <c r="E12" s="9">
        <f>'depth data'!L12</f>
        <v>1.3817800229621124</v>
      </c>
      <c r="F12" s="20">
        <f>D12+D11</f>
        <v>30.299827784156143</v>
      </c>
    </row>
    <row r="13" spans="1:12" x14ac:dyDescent="0.15">
      <c r="A13" s="2">
        <v>2</v>
      </c>
      <c r="B13" s="1">
        <v>8</v>
      </c>
      <c r="C13" s="1">
        <v>87.1</v>
      </c>
      <c r="E13" s="9">
        <f>'depth data'!L13</f>
        <v>1.5</v>
      </c>
    </row>
    <row r="14" spans="1:12" x14ac:dyDescent="0.15">
      <c r="A14" s="2" t="s">
        <v>146</v>
      </c>
      <c r="B14" s="1">
        <v>9</v>
      </c>
      <c r="C14" s="1">
        <v>25.333000000000002</v>
      </c>
      <c r="D14" s="9">
        <f>'depth data'!K14</f>
        <v>25.228091106290673</v>
      </c>
      <c r="E14" s="9">
        <f>'depth data'!L14</f>
        <v>1.7522809110629067</v>
      </c>
    </row>
    <row r="15" spans="1:12" x14ac:dyDescent="0.15">
      <c r="A15" s="2" t="s">
        <v>146</v>
      </c>
      <c r="B15" s="1">
        <v>10</v>
      </c>
      <c r="C15" s="1">
        <v>50.71</v>
      </c>
      <c r="E15" s="9">
        <f>'depth data'!L15</f>
        <v>2.0049999999999999</v>
      </c>
    </row>
    <row r="16" spans="1:12" x14ac:dyDescent="0.15">
      <c r="A16" s="2" t="s">
        <v>145</v>
      </c>
      <c r="B16" s="1">
        <v>11</v>
      </c>
      <c r="C16" s="1">
        <v>23.771000000000001</v>
      </c>
      <c r="D16" s="9">
        <f>'depth data'!K16</f>
        <v>24.117960128159488</v>
      </c>
      <c r="E16" s="9">
        <f>'depth data'!L16</f>
        <v>2.2461796012815949</v>
      </c>
    </row>
    <row r="17" spans="1:6" x14ac:dyDescent="0.15">
      <c r="A17" s="2" t="s">
        <v>145</v>
      </c>
      <c r="B17" s="1">
        <v>12</v>
      </c>
      <c r="C17" s="1">
        <v>40.131</v>
      </c>
      <c r="D17" s="9">
        <f>'depth data'!K17</f>
        <v>16.598789604841581</v>
      </c>
      <c r="E17" s="9">
        <f>'depth data'!L17</f>
        <v>2.4121674973300107</v>
      </c>
      <c r="F17" s="20">
        <f>D17+D16</f>
        <v>40.716749733001066</v>
      </c>
    </row>
    <row r="18" spans="1:6" x14ac:dyDescent="0.15">
      <c r="A18" s="2" t="s">
        <v>145</v>
      </c>
      <c r="B18" s="1">
        <v>13</v>
      </c>
      <c r="C18" s="1">
        <v>56.18</v>
      </c>
      <c r="E18" s="9">
        <f>'depth data'!L18</f>
        <v>2.5750000000000002</v>
      </c>
    </row>
    <row r="19" spans="1:6" x14ac:dyDescent="0.15">
      <c r="A19" s="2">
        <v>4</v>
      </c>
      <c r="B19" s="1">
        <v>14</v>
      </c>
      <c r="C19" s="1">
        <v>24.053000000000001</v>
      </c>
      <c r="D19" s="9">
        <f>'depth data'!K19</f>
        <v>24.407681412495151</v>
      </c>
      <c r="E19" s="9">
        <f>'depth data'!L19</f>
        <v>2.8190768141249514</v>
      </c>
    </row>
    <row r="20" spans="1:6" x14ac:dyDescent="0.15">
      <c r="A20" s="2">
        <v>4</v>
      </c>
      <c r="B20" s="1">
        <v>15</v>
      </c>
      <c r="C20" s="1">
        <v>51.54</v>
      </c>
      <c r="E20" s="9">
        <f>'depth data'!L20</f>
        <v>3.0980000000000003</v>
      </c>
    </row>
    <row r="21" spans="1:6" x14ac:dyDescent="0.15">
      <c r="A21" s="2" t="s">
        <v>144</v>
      </c>
      <c r="B21" s="1">
        <v>16</v>
      </c>
      <c r="C21" s="1">
        <v>36.355999999999995</v>
      </c>
      <c r="D21" s="9">
        <f>'depth data'!K21</f>
        <v>37.12091584158415</v>
      </c>
      <c r="E21" s="9">
        <f>'depth data'!L21</f>
        <v>3.4692091584158415</v>
      </c>
    </row>
    <row r="22" spans="1:6" x14ac:dyDescent="0.15">
      <c r="A22" s="2" t="s">
        <v>144</v>
      </c>
      <c r="B22" s="1">
        <v>17</v>
      </c>
      <c r="C22" s="1">
        <v>58.676000000000002</v>
      </c>
      <c r="D22" s="9">
        <f>'depth data'!K22</f>
        <v>22.789603960396047</v>
      </c>
      <c r="E22" s="9">
        <f>'depth data'!L22</f>
        <v>3.697105198019802</v>
      </c>
      <c r="F22" s="20">
        <f>D22+D21</f>
        <v>59.9105198019802</v>
      </c>
    </row>
    <row r="23" spans="1:6" x14ac:dyDescent="0.15">
      <c r="A23" s="2" t="s">
        <v>144</v>
      </c>
      <c r="B23" s="1">
        <v>18</v>
      </c>
      <c r="C23" s="1">
        <v>80.8</v>
      </c>
      <c r="E23" s="9">
        <f>'depth data'!L23</f>
        <v>3.9229999999999996</v>
      </c>
    </row>
    <row r="24" spans="1:6" x14ac:dyDescent="0.15">
      <c r="A24" s="2" t="s">
        <v>143</v>
      </c>
      <c r="B24" s="1">
        <v>19</v>
      </c>
      <c r="C24" s="1">
        <v>22.215</v>
      </c>
      <c r="D24" s="9">
        <f>'depth data'!K24</f>
        <v>22.458298230834036</v>
      </c>
      <c r="E24" s="9">
        <f>'depth data'!L24</f>
        <v>4.1475829823083394</v>
      </c>
    </row>
    <row r="25" spans="1:6" x14ac:dyDescent="0.15">
      <c r="A25" s="2" t="s">
        <v>143</v>
      </c>
      <c r="B25" s="1">
        <v>20</v>
      </c>
      <c r="C25" s="1">
        <v>43.774999999999999</v>
      </c>
      <c r="D25" s="9">
        <f>'depth data'!K25</f>
        <v>21.796124684077505</v>
      </c>
      <c r="E25" s="9">
        <f>'depth data'!L25</f>
        <v>4.3655442291491138</v>
      </c>
      <c r="F25" s="20">
        <f>D25+D24</f>
        <v>44.254422914911544</v>
      </c>
    </row>
    <row r="26" spans="1:6" x14ac:dyDescent="0.15">
      <c r="A26" s="2" t="s">
        <v>143</v>
      </c>
      <c r="B26" s="1">
        <v>21</v>
      </c>
      <c r="C26" s="1">
        <v>59.35</v>
      </c>
      <c r="E26" s="9">
        <f>'depth data'!L26</f>
        <v>4.5229999999999988</v>
      </c>
    </row>
    <row r="27" spans="1:6" x14ac:dyDescent="0.15">
      <c r="A27" s="2">
        <v>6</v>
      </c>
      <c r="B27" s="1">
        <v>22</v>
      </c>
      <c r="C27" s="1">
        <v>20.581</v>
      </c>
      <c r="D27" s="9">
        <f>'depth data'!K27</f>
        <v>20.920580436063641</v>
      </c>
      <c r="E27" s="9">
        <f>'depth data'!L27</f>
        <v>4.7322058043606354</v>
      </c>
    </row>
    <row r="28" spans="1:6" x14ac:dyDescent="0.15">
      <c r="A28" s="2">
        <v>6</v>
      </c>
      <c r="B28" s="1">
        <v>23</v>
      </c>
      <c r="C28" s="1">
        <v>38.650999999999996</v>
      </c>
      <c r="D28" s="9">
        <f>'depth data'!K28</f>
        <v>18.368149675898643</v>
      </c>
      <c r="E28" s="9">
        <f>'depth data'!L28</f>
        <v>4.9158873011196214</v>
      </c>
      <c r="F28" s="20">
        <f>D28+D27</f>
        <v>39.28873011196228</v>
      </c>
    </row>
    <row r="29" spans="1:6" x14ac:dyDescent="0.15">
      <c r="A29" s="2">
        <v>6</v>
      </c>
      <c r="B29" s="1">
        <v>24</v>
      </c>
      <c r="C29" s="1">
        <v>57.980999999999995</v>
      </c>
      <c r="D29" s="9">
        <f>'depth data'!K29</f>
        <v>19.648939304655276</v>
      </c>
      <c r="E29" s="9">
        <f>'depth data'!L29</f>
        <v>5.1123766941661746</v>
      </c>
    </row>
    <row r="30" spans="1:6" x14ac:dyDescent="0.15">
      <c r="A30" s="2">
        <v>6</v>
      </c>
      <c r="B30" s="1">
        <v>25</v>
      </c>
      <c r="C30" s="1">
        <v>67.88</v>
      </c>
      <c r="E30" s="9">
        <f>'depth data'!L30</f>
        <v>5.2129999999999983</v>
      </c>
    </row>
    <row r="31" spans="1:6" x14ac:dyDescent="0.15">
      <c r="A31" s="2" t="s">
        <v>142</v>
      </c>
      <c r="B31" s="1">
        <v>26</v>
      </c>
      <c r="C31" s="1">
        <v>27.747</v>
      </c>
      <c r="D31" s="9">
        <f>'depth data'!K31</f>
        <v>28.476270337922401</v>
      </c>
      <c r="E31" s="9">
        <f>'depth data'!L31</f>
        <v>5.4977627033792222</v>
      </c>
    </row>
    <row r="32" spans="1:6" x14ac:dyDescent="0.15">
      <c r="A32" s="2" t="s">
        <v>142</v>
      </c>
      <c r="B32" s="1">
        <v>27</v>
      </c>
      <c r="C32" s="1">
        <v>50.366999999999997</v>
      </c>
      <c r="D32" s="9">
        <f>'depth data'!K32</f>
        <v>23.214518147684601</v>
      </c>
      <c r="E32" s="9">
        <f>'depth data'!L32</f>
        <v>5.7299078848560683</v>
      </c>
      <c r="F32" s="20">
        <f>D32+D31</f>
        <v>51.690788485607001</v>
      </c>
    </row>
    <row r="33" spans="1:6" x14ac:dyDescent="0.15">
      <c r="A33" s="2" t="s">
        <v>142</v>
      </c>
      <c r="B33" s="1">
        <v>28</v>
      </c>
      <c r="C33" s="1">
        <v>68.787000000000006</v>
      </c>
      <c r="D33" s="9">
        <f>'depth data'!K33</f>
        <v>18.904130162703389</v>
      </c>
      <c r="E33" s="9">
        <f>'depth data'!L33</f>
        <v>5.9189491864831014</v>
      </c>
    </row>
    <row r="34" spans="1:6" x14ac:dyDescent="0.15">
      <c r="A34" s="2" t="s">
        <v>142</v>
      </c>
      <c r="B34" s="1">
        <v>29</v>
      </c>
      <c r="C34" s="1">
        <v>79.900000000000006</v>
      </c>
      <c r="E34" s="9">
        <f>'depth data'!L34</f>
        <v>6.0329999999999986</v>
      </c>
    </row>
    <row r="35" spans="1:6" x14ac:dyDescent="0.15">
      <c r="A35" s="2" t="s">
        <v>141</v>
      </c>
      <c r="B35" s="1">
        <v>30</v>
      </c>
      <c r="C35" s="1">
        <v>18.068000000000001</v>
      </c>
      <c r="D35" s="9">
        <f>'depth data'!K35</f>
        <v>18.456709487695406</v>
      </c>
      <c r="E35" s="9">
        <f>'depth data'!L35</f>
        <v>6.2175670948769524</v>
      </c>
    </row>
    <row r="36" spans="1:6" x14ac:dyDescent="0.15">
      <c r="A36" s="2" t="s">
        <v>141</v>
      </c>
      <c r="B36" s="1">
        <v>31</v>
      </c>
      <c r="C36" s="1">
        <v>37.288000000000004</v>
      </c>
      <c r="D36" s="9">
        <f>'depth data'!K36</f>
        <v>19.633493267296089</v>
      </c>
      <c r="E36" s="9">
        <f>'depth data'!L36</f>
        <v>6.4139020275499137</v>
      </c>
      <c r="F36" s="20">
        <f>D36+D35</f>
        <v>38.090202754991495</v>
      </c>
    </row>
    <row r="37" spans="1:6" x14ac:dyDescent="0.15">
      <c r="A37" s="2" t="s">
        <v>141</v>
      </c>
      <c r="B37" s="1">
        <v>32</v>
      </c>
      <c r="C37" s="1">
        <v>55.158000000000001</v>
      </c>
      <c r="D37" s="9">
        <f>'depth data'!K37</f>
        <v>18.254449775576536</v>
      </c>
      <c r="E37" s="9">
        <f>'depth data'!L37</f>
        <v>6.5964465253056792</v>
      </c>
    </row>
    <row r="38" spans="1:6" x14ac:dyDescent="0.15">
      <c r="A38" s="2" t="s">
        <v>141</v>
      </c>
      <c r="B38" s="1">
        <v>33</v>
      </c>
      <c r="C38" s="1">
        <v>64.61</v>
      </c>
      <c r="E38" s="9">
        <f>'depth data'!L38</f>
        <v>6.6929999999999987</v>
      </c>
    </row>
    <row r="39" spans="1:6" x14ac:dyDescent="0.15">
      <c r="A39" s="2">
        <v>8</v>
      </c>
      <c r="B39" s="1">
        <v>34</v>
      </c>
      <c r="C39" s="1">
        <v>18.257999999999999</v>
      </c>
      <c r="D39" s="9">
        <f>'depth data'!K39</f>
        <v>18.784893350062735</v>
      </c>
      <c r="E39" s="9">
        <f>'depth data'!L39</f>
        <v>6.8808489335006255</v>
      </c>
    </row>
    <row r="40" spans="1:6" x14ac:dyDescent="0.15">
      <c r="A40" s="2">
        <v>8</v>
      </c>
      <c r="B40" s="1">
        <v>35</v>
      </c>
      <c r="C40" s="1">
        <v>37.838000000000001</v>
      </c>
      <c r="D40" s="9">
        <f>'depth data'!K40</f>
        <v>20.145043914680052</v>
      </c>
      <c r="E40" s="9">
        <f>'depth data'!L40</f>
        <v>7.0822993726474257</v>
      </c>
      <c r="F40" s="20">
        <f>D40+D39</f>
        <v>38.92993726474279</v>
      </c>
    </row>
    <row r="41" spans="1:6" x14ac:dyDescent="0.15">
      <c r="A41" s="2">
        <v>8</v>
      </c>
      <c r="B41" s="1">
        <v>36</v>
      </c>
      <c r="C41" s="1">
        <v>57.917999999999999</v>
      </c>
      <c r="D41" s="9">
        <f>'depth data'!K41</f>
        <v>20.659473023839396</v>
      </c>
      <c r="E41" s="9">
        <f>'depth data'!L41</f>
        <v>7.2888941028858198</v>
      </c>
    </row>
    <row r="42" spans="1:6" x14ac:dyDescent="0.15">
      <c r="A42" s="2">
        <v>8</v>
      </c>
      <c r="B42" s="1">
        <v>37</v>
      </c>
      <c r="C42" s="1">
        <v>79.7</v>
      </c>
      <c r="E42" s="9">
        <f>'depth data'!L42</f>
        <v>7.5129999999999981</v>
      </c>
    </row>
    <row r="43" spans="1:6" x14ac:dyDescent="0.15">
      <c r="A43" s="2" t="s">
        <v>140</v>
      </c>
      <c r="B43" s="1">
        <v>38</v>
      </c>
      <c r="C43" s="1">
        <v>13.588000000000001</v>
      </c>
      <c r="D43" s="9">
        <f>'depth data'!K43</f>
        <v>13.833686268121845</v>
      </c>
      <c r="E43" s="9">
        <f>'depth data'!L43</f>
        <v>7.6513368626812168</v>
      </c>
    </row>
    <row r="44" spans="1:6" x14ac:dyDescent="0.15">
      <c r="A44" s="2" t="s">
        <v>140</v>
      </c>
      <c r="B44" s="1">
        <v>39</v>
      </c>
      <c r="C44" s="1">
        <v>30.207999999999998</v>
      </c>
      <c r="D44" s="9">
        <f>'depth data'!K44</f>
        <v>16.92050822609545</v>
      </c>
      <c r="E44" s="9">
        <f>'depth data'!L44</f>
        <v>7.8205419449421711</v>
      </c>
      <c r="F44" s="20">
        <f>D44+D43</f>
        <v>30.754194494217295</v>
      </c>
    </row>
    <row r="45" spans="1:6" x14ac:dyDescent="0.15">
      <c r="A45" s="2" t="s">
        <v>140</v>
      </c>
      <c r="B45" s="1">
        <v>40</v>
      </c>
      <c r="C45" s="1">
        <v>46.048000000000002</v>
      </c>
      <c r="D45" s="9">
        <f>'depth data'!K45</f>
        <v>16.126404951946576</v>
      </c>
      <c r="E45" s="9">
        <f>'depth data'!L45</f>
        <v>7.9818059944616371</v>
      </c>
    </row>
    <row r="46" spans="1:6" x14ac:dyDescent="0.15">
      <c r="A46" s="2" t="s">
        <v>140</v>
      </c>
      <c r="B46" s="1">
        <v>41</v>
      </c>
      <c r="C46" s="1">
        <v>61.39</v>
      </c>
      <c r="E46" s="9">
        <f>'depth data'!L46</f>
        <v>8.1379999999999981</v>
      </c>
    </row>
    <row r="47" spans="1:6" x14ac:dyDescent="0.15">
      <c r="A47" s="2" t="s">
        <v>139</v>
      </c>
      <c r="B47" s="1">
        <v>42</v>
      </c>
      <c r="C47" s="1">
        <v>18.128999999999998</v>
      </c>
      <c r="D47" s="9">
        <f>'depth data'!K47</f>
        <v>18.078130800777036</v>
      </c>
      <c r="E47" s="9">
        <f>'depth data'!L47</f>
        <v>8.3187813080077682</v>
      </c>
    </row>
    <row r="48" spans="1:6" x14ac:dyDescent="0.15">
      <c r="A48" s="2" t="s">
        <v>139</v>
      </c>
      <c r="B48" s="1">
        <v>43</v>
      </c>
      <c r="C48" s="1">
        <v>31.428999999999998</v>
      </c>
      <c r="D48" s="9">
        <f>'depth data'!K48</f>
        <v>13.262680768400605</v>
      </c>
      <c r="E48" s="9">
        <f>'depth data'!L48</f>
        <v>8.4514081156917751</v>
      </c>
      <c r="F48" s="20">
        <f>D48+D47</f>
        <v>31.340811569177639</v>
      </c>
    </row>
    <row r="49" spans="1:6" x14ac:dyDescent="0.15">
      <c r="A49" s="2" t="s">
        <v>139</v>
      </c>
      <c r="B49" s="1">
        <v>44</v>
      </c>
      <c r="C49" s="1">
        <v>46.33</v>
      </c>
      <c r="E49" s="9">
        <f>'depth data'!L49</f>
        <v>8.5999999999999979</v>
      </c>
    </row>
    <row r="50" spans="1:6" x14ac:dyDescent="0.15">
      <c r="A50" s="2">
        <v>10</v>
      </c>
      <c r="B50" s="1">
        <v>45</v>
      </c>
      <c r="C50" s="1">
        <v>16.492000000000001</v>
      </c>
      <c r="D50" s="9">
        <f>'depth data'!K50</f>
        <v>16.281394891944991</v>
      </c>
      <c r="E50" s="9">
        <f>'depth data'!L50</f>
        <v>8.7628139489194474</v>
      </c>
    </row>
    <row r="51" spans="1:6" x14ac:dyDescent="0.15">
      <c r="A51" s="2">
        <v>10</v>
      </c>
      <c r="B51" s="1">
        <v>46</v>
      </c>
      <c r="C51" s="1">
        <v>34.031999999999996</v>
      </c>
      <c r="D51" s="9">
        <f>'depth data'!K51</f>
        <v>17.316011787819249</v>
      </c>
      <c r="E51" s="9">
        <f>'depth data'!L51</f>
        <v>8.9359740667976393</v>
      </c>
      <c r="F51" s="20">
        <f>D51+D50</f>
        <v>33.597406679764241</v>
      </c>
    </row>
    <row r="52" spans="1:6" x14ac:dyDescent="0.15">
      <c r="A52" s="2">
        <v>10</v>
      </c>
      <c r="B52" s="1">
        <v>47</v>
      </c>
      <c r="C52" s="1">
        <v>51.461999999999996</v>
      </c>
      <c r="D52" s="9">
        <f>'depth data'!K52</f>
        <v>17.207416502946955</v>
      </c>
      <c r="E52" s="9">
        <f>'depth data'!L52</f>
        <v>9.1080482318271088</v>
      </c>
    </row>
    <row r="53" spans="1:6" x14ac:dyDescent="0.15">
      <c r="A53" s="2">
        <v>10</v>
      </c>
      <c r="B53" s="1">
        <v>48</v>
      </c>
      <c r="C53" s="1">
        <v>68.831999999999994</v>
      </c>
      <c r="D53" s="9">
        <f>'depth data'!K53</f>
        <v>17.148182711198427</v>
      </c>
      <c r="E53" s="9">
        <f>'depth data'!L53</f>
        <v>9.279530058939093</v>
      </c>
      <c r="F53" s="20">
        <f>D53+D52</f>
        <v>34.355599214145386</v>
      </c>
    </row>
    <row r="54" spans="1:6" x14ac:dyDescent="0.15">
      <c r="A54" s="2">
        <v>10</v>
      </c>
      <c r="B54" s="1">
        <v>49</v>
      </c>
      <c r="C54" s="1">
        <v>86.132000000000005</v>
      </c>
      <c r="D54" s="9">
        <f>'depth data'!K54</f>
        <v>17.079076620825159</v>
      </c>
      <c r="E54" s="9">
        <f>'depth data'!L54</f>
        <v>9.4503208251473456</v>
      </c>
    </row>
    <row r="55" spans="1:6" x14ac:dyDescent="0.15">
      <c r="A55" s="2">
        <v>10</v>
      </c>
      <c r="B55" s="1">
        <v>50</v>
      </c>
      <c r="C55" s="1">
        <v>101.8</v>
      </c>
      <c r="E55" s="9">
        <f>'depth data'!L55</f>
        <v>9.6049999999999969</v>
      </c>
    </row>
    <row r="56" spans="1:6" x14ac:dyDescent="0.15">
      <c r="A56" s="2">
        <v>11</v>
      </c>
      <c r="B56" s="1">
        <v>51</v>
      </c>
      <c r="C56" s="1">
        <v>13.83</v>
      </c>
      <c r="D56" s="9">
        <f>'depth data'!K56</f>
        <v>13.895778834720572</v>
      </c>
      <c r="E56" s="9">
        <f>'depth data'!L56</f>
        <v>9.7439577883472026</v>
      </c>
    </row>
    <row r="57" spans="1:6" x14ac:dyDescent="0.15">
      <c r="A57" s="2">
        <v>11</v>
      </c>
      <c r="B57" s="1">
        <v>52</v>
      </c>
      <c r="C57" s="1">
        <v>38.200000000000003</v>
      </c>
      <c r="D57" s="9">
        <f>'depth data'!K57</f>
        <v>24.485909631391205</v>
      </c>
      <c r="E57" s="9">
        <f>'depth data'!L57</f>
        <v>9.9888168846611141</v>
      </c>
      <c r="F57" s="20">
        <f>D57+D56</f>
        <v>38.381688466111775</v>
      </c>
    </row>
    <row r="58" spans="1:6" x14ac:dyDescent="0.15">
      <c r="A58" s="2">
        <v>11</v>
      </c>
      <c r="B58" s="1">
        <v>53</v>
      </c>
      <c r="C58" s="1">
        <v>59.88</v>
      </c>
      <c r="D58" s="9">
        <f>'depth data'!K58</f>
        <v>21.783115338882286</v>
      </c>
      <c r="E58" s="9">
        <f>'depth data'!L58</f>
        <v>10.206648038049938</v>
      </c>
    </row>
    <row r="59" spans="1:6" x14ac:dyDescent="0.15">
      <c r="A59" s="2">
        <v>11</v>
      </c>
      <c r="B59" s="1">
        <v>54</v>
      </c>
      <c r="C59" s="1">
        <v>84.1</v>
      </c>
      <c r="E59" s="9">
        <f>'depth data'!L59</f>
        <v>10.449999999999998</v>
      </c>
    </row>
    <row r="60" spans="1:6" x14ac:dyDescent="0.15">
      <c r="A60" s="2" t="s">
        <v>138</v>
      </c>
      <c r="B60" s="1">
        <v>55</v>
      </c>
      <c r="C60" s="1">
        <v>11.113</v>
      </c>
      <c r="D60" s="9">
        <f>'depth data'!K60</f>
        <v>11.456881907167665</v>
      </c>
      <c r="E60" s="9">
        <f>'depth data'!L60</f>
        <v>10.564568819071674</v>
      </c>
    </row>
    <row r="61" spans="1:6" x14ac:dyDescent="0.15">
      <c r="A61" s="2" t="s">
        <v>138</v>
      </c>
      <c r="B61" s="1">
        <v>56</v>
      </c>
      <c r="C61" s="1">
        <v>23.812999999999999</v>
      </c>
      <c r="D61" s="9">
        <f>'depth data'!K61</f>
        <v>13.092990211556677</v>
      </c>
      <c r="E61" s="9">
        <f>'depth data'!L61</f>
        <v>10.695498721187242</v>
      </c>
      <c r="F61" s="20">
        <f>D61+D60</f>
        <v>24.549872118724341</v>
      </c>
    </row>
    <row r="62" spans="1:6" x14ac:dyDescent="0.15">
      <c r="A62" s="2" t="s">
        <v>138</v>
      </c>
      <c r="B62" s="1">
        <v>57</v>
      </c>
      <c r="C62" s="1">
        <v>35.632999999999996</v>
      </c>
      <c r="D62" s="9">
        <f>'depth data'!K62</f>
        <v>12.185759393748022</v>
      </c>
      <c r="E62" s="9">
        <f>'depth data'!L62</f>
        <v>10.817356315124721</v>
      </c>
    </row>
    <row r="63" spans="1:6" x14ac:dyDescent="0.15">
      <c r="A63" s="2" t="s">
        <v>138</v>
      </c>
      <c r="B63" s="1">
        <v>58</v>
      </c>
      <c r="C63" s="1">
        <v>50.293000000000006</v>
      </c>
      <c r="D63" s="9">
        <f>'depth data'!K63</f>
        <v>15.11364066940323</v>
      </c>
      <c r="E63" s="9">
        <f>'depth data'!L63</f>
        <v>10.968492721818752</v>
      </c>
      <c r="F63" s="20">
        <f>D63+D62</f>
        <v>27.299400063151253</v>
      </c>
    </row>
    <row r="64" spans="1:6" x14ac:dyDescent="0.15">
      <c r="A64" s="2" t="s">
        <v>138</v>
      </c>
      <c r="B64" s="1">
        <v>59</v>
      </c>
      <c r="C64" s="1">
        <v>63.34</v>
      </c>
      <c r="E64" s="9">
        <f>'depth data'!L64</f>
        <v>11.102999999999998</v>
      </c>
    </row>
    <row r="65" spans="1:6" x14ac:dyDescent="0.15">
      <c r="A65" s="2" t="s">
        <v>137</v>
      </c>
      <c r="B65" s="1">
        <v>60</v>
      </c>
      <c r="C65" s="1">
        <v>13.096</v>
      </c>
      <c r="D65" s="9">
        <f>'depth data'!K65</f>
        <v>13.338518518518519</v>
      </c>
      <c r="E65" s="9">
        <f>'depth data'!L65</f>
        <v>11.236385185185181</v>
      </c>
    </row>
    <row r="66" spans="1:6" x14ac:dyDescent="0.15">
      <c r="A66" s="2" t="s">
        <v>137</v>
      </c>
      <c r="B66" s="1">
        <v>61</v>
      </c>
      <c r="C66" s="1">
        <v>26.436</v>
      </c>
      <c r="D66" s="9">
        <f>'depth data'!K66</f>
        <v>13.587037037037037</v>
      </c>
      <c r="E66" s="9">
        <f>'depth data'!L66</f>
        <v>11.372255555555553</v>
      </c>
      <c r="F66" s="20">
        <f>D66+D65</f>
        <v>26.925555555555555</v>
      </c>
    </row>
    <row r="67" spans="1:6" x14ac:dyDescent="0.15">
      <c r="A67" s="2" t="s">
        <v>137</v>
      </c>
      <c r="B67" s="1">
        <v>62</v>
      </c>
      <c r="C67" s="1">
        <v>43.2</v>
      </c>
      <c r="E67" s="9">
        <f>'depth data'!L67</f>
        <v>11.542999999999997</v>
      </c>
    </row>
    <row r="68" spans="1:6" x14ac:dyDescent="0.15">
      <c r="A68" s="2" t="s">
        <v>136</v>
      </c>
      <c r="B68" s="1">
        <v>63</v>
      </c>
      <c r="C68" s="1">
        <v>15.355999999999998</v>
      </c>
      <c r="D68" s="9">
        <f>'depth data'!K68</f>
        <v>15.692459246275195</v>
      </c>
      <c r="E68" s="9">
        <f>'depth data'!L68</f>
        <v>11.699924592462748</v>
      </c>
    </row>
    <row r="69" spans="1:6" x14ac:dyDescent="0.15">
      <c r="A69" s="2" t="s">
        <v>136</v>
      </c>
      <c r="B69" s="1">
        <v>64</v>
      </c>
      <c r="C69" s="1">
        <v>28.195999999999998</v>
      </c>
      <c r="D69" s="9">
        <f>'depth data'!K69</f>
        <v>13.121332164767749</v>
      </c>
      <c r="E69" s="9">
        <f>'depth data'!L69</f>
        <v>11.831137914110425</v>
      </c>
      <c r="F69" s="20">
        <f>D69+D68</f>
        <v>28.813791411042942</v>
      </c>
    </row>
    <row r="70" spans="1:6" x14ac:dyDescent="0.15">
      <c r="A70" s="2" t="s">
        <v>136</v>
      </c>
      <c r="B70" s="1">
        <v>65</v>
      </c>
      <c r="C70" s="1">
        <v>43.625999999999998</v>
      </c>
      <c r="D70" s="9">
        <f>'depth data'!K70</f>
        <v>15.768080631025416</v>
      </c>
      <c r="E70" s="9">
        <f>'depth data'!L70</f>
        <v>11.98881872042068</v>
      </c>
    </row>
    <row r="71" spans="1:6" x14ac:dyDescent="0.15">
      <c r="A71" s="2" t="s">
        <v>136</v>
      </c>
      <c r="B71" s="1">
        <v>66</v>
      </c>
      <c r="C71" s="1">
        <v>57.05</v>
      </c>
      <c r="E71" s="9">
        <f>'depth data'!L71</f>
        <v>12.125999999999994</v>
      </c>
    </row>
    <row r="72" spans="1:6" x14ac:dyDescent="0.15">
      <c r="A72" s="2" t="s">
        <v>135</v>
      </c>
      <c r="B72" s="1">
        <v>67</v>
      </c>
      <c r="C72" s="1">
        <v>17.838000000000001</v>
      </c>
      <c r="D72" s="9">
        <f>'depth data'!K72</f>
        <v>18.158443113772456</v>
      </c>
      <c r="E72" s="9">
        <f>'depth data'!L72</f>
        <v>12.307584431137718</v>
      </c>
    </row>
    <row r="73" spans="1:6" x14ac:dyDescent="0.15">
      <c r="A73" s="2" t="s">
        <v>135</v>
      </c>
      <c r="B73" s="1">
        <v>68</v>
      </c>
      <c r="C73" s="1">
        <v>35.308</v>
      </c>
      <c r="D73" s="9">
        <f>'depth data'!K73</f>
        <v>17.78383233532934</v>
      </c>
      <c r="E73" s="9">
        <f>'depth data'!L73</f>
        <v>12.485422754491012</v>
      </c>
      <c r="F73" s="20">
        <f>D73+D72</f>
        <v>35.9422754491018</v>
      </c>
    </row>
    <row r="74" spans="1:6" x14ac:dyDescent="0.15">
      <c r="A74" s="2" t="s">
        <v>135</v>
      </c>
      <c r="B74" s="1">
        <v>69</v>
      </c>
      <c r="C74" s="1">
        <v>50.1</v>
      </c>
      <c r="E74" s="9">
        <f>'depth data'!L74</f>
        <v>12.635999999999994</v>
      </c>
    </row>
    <row r="75" spans="1:6" x14ac:dyDescent="0.15">
      <c r="A75" s="2">
        <v>14</v>
      </c>
      <c r="B75" s="1">
        <v>70</v>
      </c>
      <c r="C75" s="1">
        <v>15.473000000000003</v>
      </c>
      <c r="D75" s="9">
        <f>'depth data'!K75</f>
        <v>15.706261306532667</v>
      </c>
      <c r="E75" s="9">
        <f>'depth data'!L75</f>
        <v>12.793062613065322</v>
      </c>
    </row>
    <row r="76" spans="1:6" x14ac:dyDescent="0.15">
      <c r="A76" s="2">
        <v>14</v>
      </c>
      <c r="B76" s="1">
        <v>71</v>
      </c>
      <c r="C76" s="1">
        <v>34.363</v>
      </c>
      <c r="D76" s="9">
        <f>'depth data'!K76</f>
        <v>19.17477386934673</v>
      </c>
      <c r="E76" s="9">
        <f>'depth data'!L76</f>
        <v>12.984810351758791</v>
      </c>
      <c r="F76" s="20">
        <f>D76+D75</f>
        <v>34.881035175879397</v>
      </c>
    </row>
    <row r="77" spans="1:6" x14ac:dyDescent="0.15">
      <c r="A77" s="2">
        <v>14</v>
      </c>
      <c r="B77" s="1">
        <v>72</v>
      </c>
      <c r="C77" s="1">
        <v>52.673000000000002</v>
      </c>
      <c r="D77" s="9">
        <f>'depth data'!K77</f>
        <v>18.586030150753771</v>
      </c>
      <c r="E77" s="9">
        <f>'depth data'!L77</f>
        <v>13.170670653266328</v>
      </c>
    </row>
    <row r="78" spans="1:6" x14ac:dyDescent="0.15">
      <c r="A78" s="2">
        <v>14</v>
      </c>
      <c r="B78" s="1">
        <v>73</v>
      </c>
      <c r="C78" s="1">
        <v>67.87299999999999</v>
      </c>
      <c r="D78" s="9">
        <f>'depth data'!K78</f>
        <v>15.429145728643205</v>
      </c>
      <c r="E78" s="9">
        <f>'depth data'!L78</f>
        <v>13.324962110552757</v>
      </c>
      <c r="F78" s="20">
        <f>D78+D77</f>
        <v>34.015175879396978</v>
      </c>
    </row>
    <row r="79" spans="1:6" x14ac:dyDescent="0.15">
      <c r="A79" s="2">
        <v>14</v>
      </c>
      <c r="B79" s="1">
        <v>74</v>
      </c>
      <c r="C79" s="1">
        <v>85.012999999999991</v>
      </c>
      <c r="D79" s="9">
        <f>'depth data'!K79</f>
        <v>17.398391959798996</v>
      </c>
      <c r="E79" s="9">
        <f>'depth data'!L79</f>
        <v>13.498946030150748</v>
      </c>
    </row>
    <row r="80" spans="1:6" x14ac:dyDescent="0.15">
      <c r="A80" s="2">
        <v>14</v>
      </c>
      <c r="B80" s="1">
        <v>75</v>
      </c>
      <c r="C80" s="1">
        <v>99.5</v>
      </c>
      <c r="E80" s="9">
        <f>'depth data'!L80</f>
        <v>13.645999999999994</v>
      </c>
    </row>
    <row r="81" spans="1:6" x14ac:dyDescent="0.15">
      <c r="A81" s="2">
        <v>15</v>
      </c>
      <c r="B81" s="1">
        <v>76</v>
      </c>
      <c r="C81" s="1">
        <v>18.683</v>
      </c>
      <c r="D81" s="9">
        <f>'depth data'!K81</f>
        <v>18.746189402480269</v>
      </c>
      <c r="E81" s="9">
        <f>'depth data'!L81</f>
        <v>13.833461894024797</v>
      </c>
    </row>
    <row r="82" spans="1:6" x14ac:dyDescent="0.15">
      <c r="A82" s="2">
        <v>15</v>
      </c>
      <c r="B82" s="1">
        <v>77</v>
      </c>
      <c r="C82" s="1">
        <v>37.323</v>
      </c>
      <c r="D82" s="9">
        <f>'depth data'!K82</f>
        <v>18.703043968432919</v>
      </c>
      <c r="E82" s="9">
        <f>'depth data'!L82</f>
        <v>14.020492333709125</v>
      </c>
      <c r="F82" s="20">
        <f>D82+D81</f>
        <v>37.449233370913191</v>
      </c>
    </row>
    <row r="83" spans="1:6" x14ac:dyDescent="0.15">
      <c r="A83" s="2">
        <v>15</v>
      </c>
      <c r="B83" s="1">
        <v>78</v>
      </c>
      <c r="C83" s="1">
        <v>54.673000000000002</v>
      </c>
      <c r="D83" s="9">
        <f>'depth data'!K83</f>
        <v>17.408680947012403</v>
      </c>
      <c r="E83" s="9">
        <f>'depth data'!L83</f>
        <v>14.194579143179251</v>
      </c>
    </row>
    <row r="84" spans="1:6" x14ac:dyDescent="0.15">
      <c r="A84" s="2">
        <v>15</v>
      </c>
      <c r="B84" s="1">
        <v>79</v>
      </c>
      <c r="C84" s="1">
        <v>72.87299999999999</v>
      </c>
      <c r="D84" s="9">
        <f>'depth data'!K84</f>
        <v>18.261555806087927</v>
      </c>
      <c r="E84" s="9">
        <f>'depth data'!L84</f>
        <v>14.37719470124013</v>
      </c>
      <c r="F84" s="20">
        <f>D84+D83</f>
        <v>35.670236753100326</v>
      </c>
    </row>
    <row r="85" spans="1:6" x14ac:dyDescent="0.15">
      <c r="A85" s="2">
        <v>15</v>
      </c>
      <c r="B85" s="1">
        <v>80</v>
      </c>
      <c r="C85" s="1">
        <v>88.7</v>
      </c>
      <c r="E85" s="9">
        <f>'depth data'!L85</f>
        <v>14.535999999999994</v>
      </c>
    </row>
    <row r="86" spans="1:6" x14ac:dyDescent="0.15">
      <c r="A86" s="2">
        <v>16</v>
      </c>
      <c r="B86" s="1">
        <v>81</v>
      </c>
      <c r="C86" s="1">
        <v>17.281000000000002</v>
      </c>
      <c r="D86" s="9">
        <f>'depth data'!K86</f>
        <v>17.370538860103629</v>
      </c>
      <c r="E86" s="9">
        <f>'depth data'!L86</f>
        <v>14.70970538860103</v>
      </c>
    </row>
    <row r="87" spans="1:6" x14ac:dyDescent="0.15">
      <c r="A87" s="2">
        <v>16</v>
      </c>
      <c r="B87" s="1">
        <v>82</v>
      </c>
      <c r="C87" s="1">
        <v>33.150999999999996</v>
      </c>
      <c r="D87" s="9">
        <f>'depth data'!K87</f>
        <v>15.952227979274605</v>
      </c>
      <c r="E87" s="9">
        <f>'depth data'!L87</f>
        <v>14.869227668393776</v>
      </c>
      <c r="F87" s="20">
        <f>D87+D86</f>
        <v>33.322766839378232</v>
      </c>
    </row>
    <row r="88" spans="1:6" x14ac:dyDescent="0.15">
      <c r="A88" s="2">
        <v>16</v>
      </c>
      <c r="B88" s="1">
        <v>83</v>
      </c>
      <c r="C88" s="1">
        <v>45.381</v>
      </c>
      <c r="D88" s="9">
        <f>'depth data'!K88</f>
        <v>12.293367875647673</v>
      </c>
      <c r="E88" s="9">
        <f>'depth data'!L88</f>
        <v>14.992161347150251</v>
      </c>
    </row>
    <row r="89" spans="1:6" x14ac:dyDescent="0.15">
      <c r="A89" s="2">
        <v>16</v>
      </c>
      <c r="B89" s="1">
        <v>84</v>
      </c>
      <c r="C89" s="1">
        <v>60.830999999999996</v>
      </c>
      <c r="D89" s="9">
        <f>'depth data'!K89</f>
        <v>15.530051813471498</v>
      </c>
      <c r="E89" s="9">
        <f>'depth data'!L89</f>
        <v>15.147461865284967</v>
      </c>
      <c r="F89" s="20">
        <f>D89+D88</f>
        <v>27.82341968911917</v>
      </c>
    </row>
    <row r="90" spans="1:6" x14ac:dyDescent="0.15">
      <c r="A90" s="2">
        <v>16</v>
      </c>
      <c r="B90" s="1">
        <v>85</v>
      </c>
      <c r="C90" s="1">
        <v>78.721000000000004</v>
      </c>
      <c r="D90" s="9">
        <f>'depth data'!K90</f>
        <v>17.982694300518144</v>
      </c>
      <c r="E90" s="9">
        <f>'depth data'!L90</f>
        <v>15.327288808290151</v>
      </c>
    </row>
    <row r="91" spans="1:6" x14ac:dyDescent="0.15">
      <c r="A91" s="2">
        <v>16</v>
      </c>
      <c r="B91" s="1">
        <v>86</v>
      </c>
      <c r="C91" s="1">
        <v>93.021000000000001</v>
      </c>
      <c r="D91" s="9">
        <f>'depth data'!K91</f>
        <v>14.374093264248701</v>
      </c>
      <c r="E91" s="9">
        <f>'depth data'!L91</f>
        <v>15.471029740932638</v>
      </c>
      <c r="F91" s="20">
        <f>D91+D90</f>
        <v>32.356787564766847</v>
      </c>
    </row>
    <row r="92" spans="1:6" x14ac:dyDescent="0.15">
      <c r="A92" s="2">
        <v>16</v>
      </c>
      <c r="B92" s="1">
        <v>87</v>
      </c>
      <c r="C92" s="1">
        <v>96.5</v>
      </c>
      <c r="E92" s="9">
        <f>'depth data'!L92</f>
        <v>15.505999999999995</v>
      </c>
    </row>
    <row r="93" spans="1:6" x14ac:dyDescent="0.15">
      <c r="A93" s="2">
        <v>17</v>
      </c>
      <c r="B93" s="1">
        <v>88</v>
      </c>
      <c r="C93" s="1">
        <v>16.117999999999999</v>
      </c>
      <c r="D93" s="9">
        <f>'depth data'!K93</f>
        <v>16.52438635520949</v>
      </c>
      <c r="E93" s="9">
        <f>'depth data'!L93</f>
        <v>15.671243863552091</v>
      </c>
    </row>
    <row r="94" spans="1:6" x14ac:dyDescent="0.15">
      <c r="A94" s="2">
        <v>17</v>
      </c>
      <c r="B94" s="1">
        <v>89</v>
      </c>
      <c r="C94" s="1">
        <v>31.288</v>
      </c>
      <c r="D94" s="9">
        <f>'depth data'!K94</f>
        <v>15.552484241750095</v>
      </c>
      <c r="E94" s="9">
        <f>'depth data'!L94</f>
        <v>15.826768705969592</v>
      </c>
      <c r="F94" s="20">
        <f>D94+D93</f>
        <v>32.076870596959587</v>
      </c>
    </row>
    <row r="95" spans="1:6" x14ac:dyDescent="0.15">
      <c r="A95" s="2">
        <v>17</v>
      </c>
      <c r="B95" s="1">
        <v>90</v>
      </c>
      <c r="C95" s="1">
        <v>44.908000000000001</v>
      </c>
      <c r="D95" s="9">
        <f>'depth data'!K95</f>
        <v>13.963403781979979</v>
      </c>
      <c r="E95" s="9">
        <f>'depth data'!L95</f>
        <v>15.96640274378939</v>
      </c>
    </row>
    <row r="96" spans="1:6" x14ac:dyDescent="0.15">
      <c r="A96" s="2">
        <v>17</v>
      </c>
      <c r="B96" s="1">
        <v>91</v>
      </c>
      <c r="C96" s="1">
        <v>53.94</v>
      </c>
      <c r="E96" s="9">
        <f>'depth data'!L96</f>
        <v>16.058999999999994</v>
      </c>
    </row>
    <row r="97" spans="1:6" x14ac:dyDescent="0.15">
      <c r="A97" s="2" t="s">
        <v>132</v>
      </c>
      <c r="B97" s="1">
        <v>92</v>
      </c>
      <c r="C97" s="1">
        <v>15.565</v>
      </c>
      <c r="D97" s="9">
        <f>'depth data'!K97</f>
        <v>15.959425809286657</v>
      </c>
      <c r="E97" s="9">
        <f>'depth data'!L97</f>
        <v>16.21859425809286</v>
      </c>
    </row>
    <row r="98" spans="1:6" x14ac:dyDescent="0.15">
      <c r="A98" s="2" t="s">
        <v>132</v>
      </c>
      <c r="B98" s="1">
        <v>93</v>
      </c>
      <c r="C98" s="1">
        <v>29.164999999999999</v>
      </c>
      <c r="D98" s="9">
        <f>'depth data'!K98</f>
        <v>13.944631609784679</v>
      </c>
      <c r="E98" s="9">
        <f>'depth data'!L98</f>
        <v>16.358040574190706</v>
      </c>
      <c r="F98" s="20">
        <f>D98+D97</f>
        <v>29.904057419071336</v>
      </c>
    </row>
    <row r="99" spans="1:6" x14ac:dyDescent="0.15">
      <c r="A99" s="2" t="s">
        <v>132</v>
      </c>
      <c r="B99" s="1">
        <v>94</v>
      </c>
      <c r="C99" s="1">
        <v>43.405000000000001</v>
      </c>
      <c r="D99" s="9">
        <f>'depth data'!K99</f>
        <v>14.600849567892196</v>
      </c>
      <c r="E99" s="9">
        <f>'depth data'!L99</f>
        <v>16.50404906986963</v>
      </c>
    </row>
    <row r="100" spans="1:6" x14ac:dyDescent="0.15">
      <c r="A100" s="2" t="s">
        <v>132</v>
      </c>
      <c r="B100" s="1">
        <v>95</v>
      </c>
      <c r="C100" s="1">
        <v>57.655000000000001</v>
      </c>
      <c r="D100" s="9">
        <f>'depth data'!K100</f>
        <v>14.611102973487624</v>
      </c>
      <c r="E100" s="9">
        <f>'depth data'!L100</f>
        <v>16.650160099604506</v>
      </c>
      <c r="F100" s="20">
        <f>D100+D99</f>
        <v>29.211952541379819</v>
      </c>
    </row>
    <row r="101" spans="1:6" x14ac:dyDescent="0.15">
      <c r="A101" s="2" t="s">
        <v>132</v>
      </c>
      <c r="B101" s="1">
        <v>96</v>
      </c>
      <c r="C101" s="1">
        <v>68.27</v>
      </c>
      <c r="E101" s="9">
        <f>'depth data'!L101</f>
        <v>16.758999999999993</v>
      </c>
    </row>
    <row r="102" spans="1:6" x14ac:dyDescent="0.15">
      <c r="A102" s="2" t="s">
        <v>131</v>
      </c>
      <c r="B102" s="1">
        <v>97</v>
      </c>
      <c r="C102" s="1">
        <v>14.009</v>
      </c>
      <c r="D102" s="9">
        <f>'depth data'!K102</f>
        <v>14.089912368054174</v>
      </c>
      <c r="E102" s="9">
        <f>'depth data'!L102</f>
        <v>16.899899123680537</v>
      </c>
    </row>
    <row r="103" spans="1:6" x14ac:dyDescent="0.15">
      <c r="A103" s="2" t="s">
        <v>131</v>
      </c>
      <c r="B103" s="1">
        <v>98</v>
      </c>
      <c r="C103" s="1">
        <v>29.489000000000001</v>
      </c>
      <c r="D103" s="9">
        <f>'depth data'!K103</f>
        <v>15.569408484365663</v>
      </c>
      <c r="E103" s="9">
        <f>'depth data'!L103</f>
        <v>17.055593208524193</v>
      </c>
      <c r="F103" s="20">
        <f>D103+D102</f>
        <v>29.659320852419839</v>
      </c>
    </row>
    <row r="104" spans="1:6" x14ac:dyDescent="0.15">
      <c r="A104" s="2" t="s">
        <v>131</v>
      </c>
      <c r="B104" s="1">
        <v>99</v>
      </c>
      <c r="C104" s="1">
        <v>42.598999999999997</v>
      </c>
      <c r="D104" s="9">
        <f>'depth data'!K104</f>
        <v>13.185719976100374</v>
      </c>
      <c r="E104" s="9">
        <f>'depth data'!L104</f>
        <v>17.187450408285198</v>
      </c>
    </row>
    <row r="105" spans="1:6" x14ac:dyDescent="0.15">
      <c r="A105" s="2" t="s">
        <v>131</v>
      </c>
      <c r="B105" s="1">
        <v>100</v>
      </c>
      <c r="C105" s="1">
        <v>50.21</v>
      </c>
      <c r="E105" s="9">
        <f>'depth data'!L105</f>
        <v>17.263999999999996</v>
      </c>
    </row>
    <row r="106" spans="1:6" x14ac:dyDescent="0.15">
      <c r="A106" s="2">
        <v>19</v>
      </c>
      <c r="B106" s="1">
        <v>101</v>
      </c>
      <c r="C106" s="1">
        <v>15.003</v>
      </c>
      <c r="D106" s="9">
        <f>'depth data'!K106</f>
        <v>15.296570545829043</v>
      </c>
      <c r="E106" s="9">
        <f>'depth data'!L106</f>
        <v>17.416965705458288</v>
      </c>
    </row>
    <row r="107" spans="1:6" x14ac:dyDescent="0.15">
      <c r="A107" s="2">
        <v>19</v>
      </c>
      <c r="B107" s="1">
        <v>102</v>
      </c>
      <c r="C107" s="1">
        <v>30.183</v>
      </c>
      <c r="D107" s="9">
        <f>'depth data'!K107</f>
        <v>15.477033985581874</v>
      </c>
      <c r="E107" s="9">
        <f>'depth data'!L107</f>
        <v>17.571736045314104</v>
      </c>
      <c r="F107" s="20">
        <f>D107+D106</f>
        <v>30.773604531410918</v>
      </c>
    </row>
    <row r="108" spans="1:6" x14ac:dyDescent="0.15">
      <c r="A108" s="2">
        <v>19</v>
      </c>
      <c r="B108" s="1">
        <v>103</v>
      </c>
      <c r="C108" s="1">
        <v>44.523000000000003</v>
      </c>
      <c r="D108" s="9">
        <f>'depth data'!K108</f>
        <v>14.620597322348099</v>
      </c>
      <c r="E108" s="9">
        <f>'depth data'!L108</f>
        <v>17.717942018537585</v>
      </c>
    </row>
    <row r="109" spans="1:6" x14ac:dyDescent="0.15">
      <c r="A109" s="2">
        <v>19</v>
      </c>
      <c r="B109" s="1">
        <v>104</v>
      </c>
      <c r="C109" s="1">
        <v>59.433</v>
      </c>
      <c r="D109" s="9">
        <f>'depth data'!K109</f>
        <v>15.201750772399587</v>
      </c>
      <c r="E109" s="9">
        <f>'depth data'!L109</f>
        <v>17.869959526261582</v>
      </c>
      <c r="F109" s="20">
        <f>D109+D108</f>
        <v>29.822348094747685</v>
      </c>
    </row>
    <row r="110" spans="1:6" x14ac:dyDescent="0.15">
      <c r="A110" s="2">
        <v>19</v>
      </c>
      <c r="B110" s="1">
        <v>105</v>
      </c>
      <c r="C110" s="1">
        <v>74.992999999999995</v>
      </c>
      <c r="D110" s="9">
        <f>'depth data'!K110</f>
        <v>15.864469618949533</v>
      </c>
      <c r="E110" s="9">
        <f>'depth data'!L110</f>
        <v>18.028604222451076</v>
      </c>
    </row>
    <row r="111" spans="1:6" x14ac:dyDescent="0.15">
      <c r="A111" s="2">
        <v>19</v>
      </c>
      <c r="B111" s="1">
        <v>106</v>
      </c>
      <c r="C111" s="1">
        <v>88.492999999999995</v>
      </c>
      <c r="D111" s="9">
        <f>'depth data'!K111</f>
        <v>13.764160659114316</v>
      </c>
      <c r="E111" s="9">
        <f>'depth data'!L111</f>
        <v>18.166245829042222</v>
      </c>
      <c r="F111" s="20">
        <f>D111+D110</f>
        <v>29.628630278063849</v>
      </c>
    </row>
    <row r="112" spans="1:6" x14ac:dyDescent="0.15">
      <c r="A112" s="2">
        <v>19</v>
      </c>
      <c r="B112" s="1">
        <v>107</v>
      </c>
      <c r="C112" s="1">
        <v>97.1</v>
      </c>
      <c r="E112" s="9">
        <f>'depth data'!L112</f>
        <v>18.253999999999998</v>
      </c>
    </row>
    <row r="113" spans="1:6" x14ac:dyDescent="0.15">
      <c r="A113" s="2">
        <v>20</v>
      </c>
      <c r="B113" s="1">
        <v>108</v>
      </c>
      <c r="C113" s="1">
        <v>15.351000000000001</v>
      </c>
      <c r="D113" s="9">
        <f>'depth data'!K113</f>
        <v>15.520728501228501</v>
      </c>
      <c r="E113" s="9">
        <f>'depth data'!L113</f>
        <v>18.409207285012283</v>
      </c>
    </row>
    <row r="114" spans="1:6" x14ac:dyDescent="0.15">
      <c r="A114" s="2">
        <v>20</v>
      </c>
      <c r="B114" s="1">
        <v>109</v>
      </c>
      <c r="C114" s="1">
        <v>31.171000000000003</v>
      </c>
      <c r="D114" s="9">
        <f>'depth data'!K114</f>
        <v>15.994914004914005</v>
      </c>
      <c r="E114" s="9">
        <f>'depth data'!L114</f>
        <v>18.569156425061422</v>
      </c>
      <c r="F114" s="20">
        <f>D114+D113</f>
        <v>31.515642506142505</v>
      </c>
    </row>
    <row r="115" spans="1:6" x14ac:dyDescent="0.15">
      <c r="A115" s="2">
        <v>20</v>
      </c>
      <c r="B115" s="1">
        <v>110</v>
      </c>
      <c r="C115" s="1">
        <v>45.510999999999996</v>
      </c>
      <c r="D115" s="9">
        <f>'depth data'!K115</f>
        <v>14.49855036855036</v>
      </c>
      <c r="E115" s="9">
        <f>'depth data'!L115</f>
        <v>18.714141928746926</v>
      </c>
    </row>
    <row r="116" spans="1:6" x14ac:dyDescent="0.15">
      <c r="A116" s="2">
        <v>20</v>
      </c>
      <c r="B116" s="1">
        <v>111</v>
      </c>
      <c r="C116" s="1">
        <v>60.640999999999998</v>
      </c>
      <c r="D116" s="9">
        <f>'depth data'!K116</f>
        <v>15.297285012285013</v>
      </c>
      <c r="E116" s="9">
        <f>'depth data'!L116</f>
        <v>18.867114778869777</v>
      </c>
      <c r="F116" s="20">
        <f>D116+D115</f>
        <v>29.795835380835371</v>
      </c>
    </row>
    <row r="117" spans="1:6" x14ac:dyDescent="0.15">
      <c r="A117" s="2">
        <v>20</v>
      </c>
      <c r="B117" s="1">
        <v>112</v>
      </c>
      <c r="C117" s="1">
        <v>73.701000000000008</v>
      </c>
      <c r="D117" s="9">
        <f>'depth data'!K117</f>
        <v>13.204398034398041</v>
      </c>
      <c r="E117" s="9">
        <f>'depth data'!L117</f>
        <v>18.999158759213756</v>
      </c>
    </row>
    <row r="118" spans="1:6" x14ac:dyDescent="0.15">
      <c r="A118" s="2">
        <v>20</v>
      </c>
      <c r="B118" s="1">
        <v>113</v>
      </c>
      <c r="C118" s="1">
        <v>81.400000000000006</v>
      </c>
      <c r="E118" s="9">
        <f>'depth data'!L118</f>
        <v>19.076999999999995</v>
      </c>
    </row>
    <row r="119" spans="1:6" x14ac:dyDescent="0.15">
      <c r="A119" s="2">
        <v>21</v>
      </c>
      <c r="B119" s="1">
        <v>114</v>
      </c>
      <c r="C119" s="1">
        <v>16.184999999999999</v>
      </c>
      <c r="D119" s="9">
        <f>'depth data'!K119</f>
        <v>16.379609218436872</v>
      </c>
      <c r="E119" s="9">
        <f>'depth data'!L119</f>
        <v>19.240796092184361</v>
      </c>
    </row>
    <row r="120" spans="1:6" x14ac:dyDescent="0.15">
      <c r="A120" s="2">
        <v>21</v>
      </c>
      <c r="B120" s="1">
        <v>115</v>
      </c>
      <c r="C120" s="1">
        <v>32.814999999999998</v>
      </c>
      <c r="D120" s="9">
        <f>'depth data'!K120</f>
        <v>16.829959919839677</v>
      </c>
      <c r="E120" s="9">
        <f>'depth data'!L120</f>
        <v>19.40909569138276</v>
      </c>
      <c r="F120" s="20">
        <f>D120+D119</f>
        <v>33.209569138276549</v>
      </c>
    </row>
    <row r="121" spans="1:6" x14ac:dyDescent="0.15">
      <c r="A121" s="2">
        <v>21</v>
      </c>
      <c r="B121" s="1">
        <v>116</v>
      </c>
      <c r="C121" s="1">
        <v>48.234999999999999</v>
      </c>
      <c r="D121" s="9">
        <f>'depth data'!K121</f>
        <v>15.605410821643288</v>
      </c>
      <c r="E121" s="9">
        <f>'depth data'!L121</f>
        <v>19.56514979959919</v>
      </c>
    </row>
    <row r="122" spans="1:6" x14ac:dyDescent="0.15">
      <c r="A122" s="2">
        <v>21</v>
      </c>
      <c r="B122" s="1">
        <v>117</v>
      </c>
      <c r="C122" s="1">
        <v>63.445</v>
      </c>
      <c r="D122" s="9">
        <f>'depth data'!K122</f>
        <v>15.392885771543087</v>
      </c>
      <c r="E122" s="9">
        <f>'depth data'!L122</f>
        <v>19.719078657314618</v>
      </c>
      <c r="F122" s="20">
        <f>D122+D121</f>
        <v>30.998296593186375</v>
      </c>
    </row>
    <row r="123" spans="1:6" x14ac:dyDescent="0.15">
      <c r="A123" s="2">
        <v>21</v>
      </c>
      <c r="B123" s="1">
        <v>118</v>
      </c>
      <c r="C123" s="1">
        <v>78.665000000000006</v>
      </c>
      <c r="D123" s="9">
        <f>'depth data'!K123</f>
        <v>15.403006012024056</v>
      </c>
      <c r="E123" s="9">
        <f>'depth data'!L123</f>
        <v>19.87310871743486</v>
      </c>
    </row>
    <row r="124" spans="1:6" x14ac:dyDescent="0.15">
      <c r="A124" s="2">
        <v>21</v>
      </c>
      <c r="B124" s="1">
        <v>119</v>
      </c>
      <c r="C124" s="1">
        <v>92.465000000000003</v>
      </c>
      <c r="D124" s="9">
        <f>'depth data'!K124</f>
        <v>13.965931863727453</v>
      </c>
      <c r="E124" s="9">
        <f>'depth data'!L124</f>
        <v>20.012768036072135</v>
      </c>
      <c r="F124" s="20">
        <f>D124+D123</f>
        <v>29.368937875751509</v>
      </c>
    </row>
    <row r="125" spans="1:6" x14ac:dyDescent="0.15">
      <c r="A125" s="2">
        <v>21</v>
      </c>
      <c r="B125" s="1">
        <v>120</v>
      </c>
      <c r="C125" s="1">
        <v>99.8</v>
      </c>
      <c r="E125" s="9">
        <f>'depth data'!L125</f>
        <v>20.086999999999989</v>
      </c>
    </row>
    <row r="126" spans="1:6" x14ac:dyDescent="0.15">
      <c r="A126" s="2" t="s">
        <v>130</v>
      </c>
      <c r="B126" s="1">
        <v>121</v>
      </c>
      <c r="C126" s="1">
        <v>13.898</v>
      </c>
      <c r="D126" s="9">
        <f>'depth data'!K126</f>
        <v>14.139343974741273</v>
      </c>
      <c r="E126" s="9">
        <f>'depth data'!L126</f>
        <v>20.2283934397474</v>
      </c>
    </row>
    <row r="127" spans="1:6" x14ac:dyDescent="0.15">
      <c r="A127" s="2" t="s">
        <v>130</v>
      </c>
      <c r="B127" s="1">
        <v>122</v>
      </c>
      <c r="C127" s="1">
        <v>28.908000000000001</v>
      </c>
      <c r="D127" s="9">
        <f>'depth data'!K127</f>
        <v>15.270654271180495</v>
      </c>
      <c r="E127" s="9">
        <f>'depth data'!L127</f>
        <v>20.381099982459205</v>
      </c>
      <c r="F127" s="20">
        <f>D127+D126</f>
        <v>29.40999824592177</v>
      </c>
    </row>
    <row r="128" spans="1:6" x14ac:dyDescent="0.15">
      <c r="A128" s="2" t="s">
        <v>130</v>
      </c>
      <c r="B128" s="1">
        <v>123</v>
      </c>
      <c r="C128" s="1">
        <v>43.908000000000001</v>
      </c>
      <c r="D128" s="9">
        <f>'depth data'!K128</f>
        <v>15.260480617435539</v>
      </c>
      <c r="E128" s="9">
        <f>'depth data'!L128</f>
        <v>20.533704788633557</v>
      </c>
    </row>
    <row r="129" spans="1:6" x14ac:dyDescent="0.15">
      <c r="A129" s="2" t="s">
        <v>130</v>
      </c>
      <c r="B129" s="1">
        <v>124</v>
      </c>
      <c r="C129" s="1">
        <v>57.01</v>
      </c>
      <c r="E129" s="9">
        <f>'depth data'!L129</f>
        <v>20.666999999999984</v>
      </c>
    </row>
    <row r="130" spans="1:6" x14ac:dyDescent="0.15">
      <c r="A130" s="2" t="s">
        <v>128</v>
      </c>
      <c r="B130" s="1">
        <v>125</v>
      </c>
      <c r="C130" s="1">
        <v>13.263</v>
      </c>
      <c r="D130" s="9">
        <f>'depth data'!K130</f>
        <v>13.488729763387296</v>
      </c>
      <c r="E130" s="9">
        <f>'depth data'!L130</f>
        <v>20.801887297633858</v>
      </c>
    </row>
    <row r="131" spans="1:6" x14ac:dyDescent="0.15">
      <c r="A131" s="2" t="s">
        <v>128</v>
      </c>
      <c r="B131" s="1">
        <v>126</v>
      </c>
      <c r="C131" s="1">
        <v>27.933</v>
      </c>
      <c r="D131" s="9">
        <f>'depth data'!K131</f>
        <v>14.919676214196762</v>
      </c>
      <c r="E131" s="9">
        <f>'depth data'!L131</f>
        <v>20.951084059775827</v>
      </c>
      <c r="F131" s="20">
        <f>D131+D130</f>
        <v>28.40840597758406</v>
      </c>
    </row>
    <row r="132" spans="1:6" x14ac:dyDescent="0.15">
      <c r="A132" s="2" t="s">
        <v>128</v>
      </c>
      <c r="B132" s="1">
        <v>127</v>
      </c>
      <c r="C132" s="1">
        <v>40.873000000000005</v>
      </c>
      <c r="D132" s="9">
        <f>'depth data'!K132</f>
        <v>13.16023246160233</v>
      </c>
      <c r="E132" s="9">
        <f>'depth data'!L132</f>
        <v>21.082686384391849</v>
      </c>
    </row>
    <row r="133" spans="1:6" x14ac:dyDescent="0.15">
      <c r="A133" s="2" t="s">
        <v>128</v>
      </c>
      <c r="B133" s="1">
        <v>128</v>
      </c>
      <c r="C133" s="1">
        <v>48.18</v>
      </c>
      <c r="E133" s="9">
        <f>'depth data'!L133</f>
        <v>21.156999999999986</v>
      </c>
    </row>
    <row r="134" spans="1:6" x14ac:dyDescent="0.15">
      <c r="A134" s="2" t="s">
        <v>127</v>
      </c>
      <c r="B134" s="1">
        <v>129</v>
      </c>
      <c r="C134" s="1">
        <v>14.284000000000001</v>
      </c>
      <c r="D134" s="9">
        <f>'depth data'!K134</f>
        <v>14.462622025010086</v>
      </c>
      <c r="E134" s="9">
        <f>'depth data'!L134</f>
        <v>21.301626220250085</v>
      </c>
    </row>
    <row r="135" spans="1:6" x14ac:dyDescent="0.15">
      <c r="A135" s="2" t="s">
        <v>127</v>
      </c>
      <c r="B135" s="1">
        <v>130</v>
      </c>
      <c r="C135" s="1">
        <v>28.654</v>
      </c>
      <c r="D135" s="9">
        <f>'depth data'!K135</f>
        <v>14.549697458652684</v>
      </c>
      <c r="E135" s="9">
        <f>'depth data'!L135</f>
        <v>21.447123194836614</v>
      </c>
      <c r="F135" s="20">
        <f>D135+D134</f>
        <v>29.012319483662772</v>
      </c>
    </row>
    <row r="136" spans="1:6" x14ac:dyDescent="0.15">
      <c r="A136" s="2" t="s">
        <v>127</v>
      </c>
      <c r="B136" s="1">
        <v>131</v>
      </c>
      <c r="C136" s="1">
        <v>40.624000000000002</v>
      </c>
      <c r="D136" s="9">
        <f>'depth data'!K136</f>
        <v>12.119685356998792</v>
      </c>
      <c r="E136" s="9">
        <f>'depth data'!L136</f>
        <v>21.568320048406598</v>
      </c>
    </row>
    <row r="137" spans="1:6" x14ac:dyDescent="0.15">
      <c r="A137" s="2" t="s">
        <v>127</v>
      </c>
      <c r="B137" s="1">
        <v>132</v>
      </c>
      <c r="C137" s="1">
        <v>49.58</v>
      </c>
      <c r="E137" s="9">
        <f>'depth data'!L137</f>
        <v>21.658999999999981</v>
      </c>
    </row>
    <row r="138" spans="1:6" x14ac:dyDescent="0.15">
      <c r="A138" s="2" t="s">
        <v>124</v>
      </c>
      <c r="B138" s="1">
        <v>133</v>
      </c>
      <c r="D138" s="9">
        <f>'depth data'!K138</f>
        <v>15.009251933105556</v>
      </c>
      <c r="E138" s="9">
        <f>'depth data'!L138</f>
        <v>21.809092519331038</v>
      </c>
    </row>
    <row r="139" spans="1:6" x14ac:dyDescent="0.15">
      <c r="A139" s="2" t="s">
        <v>124</v>
      </c>
      <c r="B139" s="1">
        <v>134</v>
      </c>
      <c r="D139" s="9">
        <f>'depth data'!K139</f>
        <v>15.519241143679194</v>
      </c>
      <c r="E139" s="9">
        <f>'depth data'!L139</f>
        <v>21.964284930767832</v>
      </c>
      <c r="F139" s="20">
        <f>D139+D138</f>
        <v>30.528493076784748</v>
      </c>
    </row>
    <row r="140" spans="1:6" x14ac:dyDescent="0.15">
      <c r="A140" s="2" t="s">
        <v>124</v>
      </c>
      <c r="B140" s="1">
        <v>135</v>
      </c>
      <c r="D140" s="9">
        <f>'depth data'!K140</f>
        <v>13.153929149433555</v>
      </c>
      <c r="E140" s="9">
        <f>'depth data'!L140</f>
        <v>22.095824222262166</v>
      </c>
    </row>
    <row r="141" spans="1:6" x14ac:dyDescent="0.15">
      <c r="A141" s="2" t="s">
        <v>124</v>
      </c>
      <c r="B141" s="1">
        <v>136</v>
      </c>
      <c r="E141" s="9">
        <f>'depth data'!L141</f>
        <v>22.213999999999984</v>
      </c>
    </row>
    <row r="142" spans="1:6" x14ac:dyDescent="0.15">
      <c r="A142" s="2" t="s">
        <v>123</v>
      </c>
      <c r="B142" s="1">
        <v>137</v>
      </c>
      <c r="D142" s="9">
        <f>'depth data'!K142</f>
        <v>14.98498753505765</v>
      </c>
      <c r="E142" s="9">
        <f>'depth data'!L142</f>
        <v>22.36384987535056</v>
      </c>
    </row>
    <row r="143" spans="1:6" x14ac:dyDescent="0.15">
      <c r="A143" s="2" t="s">
        <v>123</v>
      </c>
      <c r="B143" s="1">
        <v>138</v>
      </c>
      <c r="D143" s="9">
        <f>'depth data'!K143</f>
        <v>15.0533655344344</v>
      </c>
      <c r="E143" s="9">
        <f>'depth data'!L143</f>
        <v>22.514383530694904</v>
      </c>
      <c r="F143" s="20">
        <f>D143+D142</f>
        <v>30.03835306949205</v>
      </c>
    </row>
    <row r="144" spans="1:6" x14ac:dyDescent="0.15">
      <c r="A144" s="2" t="s">
        <v>123</v>
      </c>
      <c r="B144" s="1">
        <v>139</v>
      </c>
      <c r="D144" s="9">
        <f>'depth data'!K144</f>
        <v>14.971720162044251</v>
      </c>
      <c r="E144" s="9">
        <f>'depth data'!L144</f>
        <v>22.664100732315347</v>
      </c>
    </row>
    <row r="145" spans="1:6" x14ac:dyDescent="0.15">
      <c r="A145" s="2" t="s">
        <v>123</v>
      </c>
      <c r="B145" s="1">
        <v>140</v>
      </c>
      <c r="D145" s="9">
        <f>'depth data'!K145</f>
        <v>14.063415394203794</v>
      </c>
      <c r="E145" s="9">
        <f>'depth data'!L145</f>
        <v>22.804734886257382</v>
      </c>
      <c r="F145" s="20">
        <f>D145+D144</f>
        <v>29.035135556248044</v>
      </c>
    </row>
    <row r="146" spans="1:6" x14ac:dyDescent="0.15">
      <c r="A146" s="2" t="s">
        <v>123</v>
      </c>
      <c r="B146" s="1">
        <v>141</v>
      </c>
      <c r="E146" s="9">
        <f>'depth data'!L146</f>
        <v>22.868999999999982</v>
      </c>
    </row>
    <row r="147" spans="1:6" x14ac:dyDescent="0.15">
      <c r="A147" s="2" t="s">
        <v>122</v>
      </c>
      <c r="B147" s="1">
        <v>142</v>
      </c>
      <c r="D147" s="9">
        <f>'depth data'!K147</f>
        <v>13.747275716298731</v>
      </c>
      <c r="E147" s="9">
        <f>'depth data'!L147</f>
        <v>23.006472757162967</v>
      </c>
    </row>
    <row r="148" spans="1:6" x14ac:dyDescent="0.15">
      <c r="A148" s="2" t="s">
        <v>122</v>
      </c>
      <c r="B148" s="1">
        <v>143</v>
      </c>
      <c r="D148" s="9">
        <f>'depth data'!K148</f>
        <v>15.077266322217005</v>
      </c>
      <c r="E148" s="9">
        <f>'depth data'!L148</f>
        <v>23.157245420385138</v>
      </c>
      <c r="F148" s="20">
        <f>D148+D147</f>
        <v>28.824542038515737</v>
      </c>
    </row>
    <row r="149" spans="1:6" x14ac:dyDescent="0.15">
      <c r="A149" s="2" t="s">
        <v>122</v>
      </c>
      <c r="B149" s="1">
        <v>144</v>
      </c>
      <c r="E149" s="9">
        <f>'depth data'!L149</f>
        <v>23.298999999999982</v>
      </c>
    </row>
    <row r="150" spans="1:6" x14ac:dyDescent="0.15">
      <c r="A150" s="2">
        <v>26</v>
      </c>
      <c r="B150" s="1">
        <v>145</v>
      </c>
      <c r="D150" s="9">
        <f>'depth data'!K150</f>
        <v>13.580638516992792</v>
      </c>
      <c r="E150" s="9">
        <f>'depth data'!L150</f>
        <v>23.43480638516991</v>
      </c>
    </row>
    <row r="151" spans="1:6" x14ac:dyDescent="0.15">
      <c r="A151" s="2">
        <v>26</v>
      </c>
      <c r="B151" s="1">
        <v>146</v>
      </c>
      <c r="D151" s="9">
        <f>'depth data'!K151</f>
        <v>14.40648815653965</v>
      </c>
      <c r="E151" s="9">
        <f>'depth data'!L151</f>
        <v>23.578871266735305</v>
      </c>
      <c r="F151" s="20">
        <f>D151+D150</f>
        <v>27.987126673532444</v>
      </c>
    </row>
    <row r="152" spans="1:6" x14ac:dyDescent="0.15">
      <c r="A152" s="2">
        <v>26</v>
      </c>
      <c r="B152" s="1">
        <v>147</v>
      </c>
      <c r="D152" s="9">
        <f>'depth data'!K152</f>
        <v>14.30453141091658</v>
      </c>
      <c r="E152" s="9">
        <f>'depth data'!L152</f>
        <v>23.721916580844471</v>
      </c>
    </row>
    <row r="153" spans="1:6" x14ac:dyDescent="0.15">
      <c r="A153" s="2">
        <v>26</v>
      </c>
      <c r="B153" s="1">
        <v>148</v>
      </c>
      <c r="D153" s="9">
        <f>'depth data'!K153</f>
        <v>13.386920700308965</v>
      </c>
      <c r="E153" s="9">
        <f>'depth data'!L153</f>
        <v>23.855785787847562</v>
      </c>
      <c r="F153" s="20">
        <f>D153+D152</f>
        <v>27.691452111225544</v>
      </c>
    </row>
    <row r="154" spans="1:6" x14ac:dyDescent="0.15">
      <c r="A154" s="2">
        <v>26</v>
      </c>
      <c r="B154" s="1">
        <v>149</v>
      </c>
      <c r="D154" s="9">
        <f>'depth data'!K154</f>
        <v>12.663027806385172</v>
      </c>
      <c r="E154" s="9">
        <f>'depth data'!L154</f>
        <v>23.982416065911416</v>
      </c>
    </row>
    <row r="155" spans="1:6" x14ac:dyDescent="0.15">
      <c r="A155" s="2">
        <v>26</v>
      </c>
      <c r="B155" s="1">
        <v>150</v>
      </c>
      <c r="D155" s="9">
        <f>'depth data'!K155</f>
        <v>13.662203913491252</v>
      </c>
      <c r="E155" s="9">
        <f>'depth data'!L155</f>
        <v>24.119038105046329</v>
      </c>
      <c r="F155" s="20">
        <f>D155+D154</f>
        <v>26.325231719876424</v>
      </c>
    </row>
    <row r="156" spans="1:6" x14ac:dyDescent="0.15">
      <c r="A156" s="2">
        <v>26</v>
      </c>
      <c r="B156" s="1">
        <v>151</v>
      </c>
      <c r="D156" s="9">
        <f>'depth data'!K156</f>
        <v>13.458290422245097</v>
      </c>
      <c r="E156" s="9">
        <f>'depth data'!L156</f>
        <v>24.25362100926878</v>
      </c>
    </row>
    <row r="157" spans="1:6" x14ac:dyDescent="0.15">
      <c r="A157" s="2">
        <v>26</v>
      </c>
      <c r="B157" s="1">
        <v>152</v>
      </c>
      <c r="E157" s="9">
        <f>'depth data'!L157</f>
        <v>24.288999999999987</v>
      </c>
    </row>
    <row r="158" spans="1:6" x14ac:dyDescent="0.15">
      <c r="A158" s="2" t="s">
        <v>121</v>
      </c>
      <c r="B158" s="1">
        <v>153</v>
      </c>
      <c r="D158" s="9">
        <f>'depth data'!K158</f>
        <v>14.178813108945969</v>
      </c>
      <c r="E158" s="9">
        <f>'depth data'!L158</f>
        <v>24.430788131089447</v>
      </c>
    </row>
    <row r="159" spans="1:6" x14ac:dyDescent="0.15">
      <c r="A159" s="2" t="s">
        <v>121</v>
      </c>
      <c r="B159" s="1">
        <v>154</v>
      </c>
      <c r="D159" s="9">
        <f>'depth data'!K159</f>
        <v>14.388839681133748</v>
      </c>
      <c r="E159" s="9">
        <f>'depth data'!L159</f>
        <v>24.574676527900788</v>
      </c>
      <c r="F159" s="20">
        <f>D159+D158</f>
        <v>28.567652790079716</v>
      </c>
    </row>
    <row r="160" spans="1:6" x14ac:dyDescent="0.15">
      <c r="A160" s="2" t="s">
        <v>121</v>
      </c>
      <c r="B160" s="1">
        <v>155</v>
      </c>
      <c r="D160" s="9">
        <f>'depth data'!K160</f>
        <v>14.207085916740478</v>
      </c>
      <c r="E160" s="9">
        <f>'depth data'!L160</f>
        <v>24.716747387068196</v>
      </c>
    </row>
    <row r="161" spans="1:6" x14ac:dyDescent="0.15">
      <c r="A161" s="2" t="s">
        <v>121</v>
      </c>
      <c r="B161" s="1">
        <v>156</v>
      </c>
      <c r="E161" s="9">
        <f>'depth data'!L161</f>
        <v>24.858999999999991</v>
      </c>
    </row>
    <row r="162" spans="1:6" x14ac:dyDescent="0.15">
      <c r="A162" s="2" t="s">
        <v>120</v>
      </c>
      <c r="B162" s="1">
        <v>157</v>
      </c>
      <c r="D162" s="9">
        <f>'depth data'!K162</f>
        <v>13.901103295075897</v>
      </c>
      <c r="E162" s="9">
        <f>'depth data'!L162</f>
        <v>24.99801103295075</v>
      </c>
    </row>
    <row r="163" spans="1:6" x14ac:dyDescent="0.15">
      <c r="A163" s="2" t="s">
        <v>120</v>
      </c>
      <c r="B163" s="1">
        <v>158</v>
      </c>
      <c r="D163" s="9">
        <f>'depth data'!K163</f>
        <v>13.866864124398372</v>
      </c>
      <c r="E163" s="9">
        <f>'depth data'!L163</f>
        <v>25.136679674194735</v>
      </c>
      <c r="F163" s="20">
        <f>D163+D162</f>
        <v>27.767967419474267</v>
      </c>
    </row>
    <row r="164" spans="1:6" x14ac:dyDescent="0.15">
      <c r="A164" s="2" t="s">
        <v>120</v>
      </c>
      <c r="B164" s="1">
        <v>159</v>
      </c>
      <c r="D164" s="9">
        <f>'depth data'!K164</f>
        <v>13.061236579044799</v>
      </c>
      <c r="E164" s="9">
        <f>'depth data'!L164</f>
        <v>25.267292039985183</v>
      </c>
    </row>
    <row r="165" spans="1:6" x14ac:dyDescent="0.15">
      <c r="A165" s="2" t="s">
        <v>120</v>
      </c>
      <c r="B165" s="1">
        <v>160</v>
      </c>
      <c r="E165" s="9">
        <f>'depth data'!L165</f>
        <v>25.402999999999992</v>
      </c>
    </row>
    <row r="166" spans="1:6" x14ac:dyDescent="0.15">
      <c r="A166" s="2">
        <v>28</v>
      </c>
      <c r="B166" s="1">
        <v>161</v>
      </c>
      <c r="D166" s="9">
        <f>'depth data'!K166</f>
        <v>15.930022988505744</v>
      </c>
      <c r="E166" s="9">
        <f>'depth data'!L166</f>
        <v>25.56230022988505</v>
      </c>
    </row>
    <row r="167" spans="1:6" x14ac:dyDescent="0.15">
      <c r="A167" s="2">
        <v>28</v>
      </c>
      <c r="B167" s="1">
        <v>162</v>
      </c>
      <c r="D167" s="9">
        <f>'depth data'!K167</f>
        <v>13.80689655172414</v>
      </c>
      <c r="E167" s="9">
        <f>'depth data'!L167</f>
        <v>25.700369195402292</v>
      </c>
      <c r="F167" s="20">
        <f>D167+D166</f>
        <v>29.736919540229884</v>
      </c>
    </row>
    <row r="168" spans="1:6" x14ac:dyDescent="0.15">
      <c r="A168" s="2">
        <v>28</v>
      </c>
      <c r="B168" s="1">
        <v>163</v>
      </c>
      <c r="D168" s="9">
        <f>'depth data'!K168</f>
        <v>12.9167816091954</v>
      </c>
      <c r="E168" s="9">
        <f>'depth data'!L168</f>
        <v>25.829537011494246</v>
      </c>
    </row>
    <row r="169" spans="1:6" x14ac:dyDescent="0.15">
      <c r="A169" s="2">
        <v>28</v>
      </c>
      <c r="B169" s="1">
        <v>164</v>
      </c>
      <c r="D169" s="9">
        <f>'depth data'!K169</f>
        <v>13.240459770114946</v>
      </c>
      <c r="E169" s="9">
        <f>'depth data'!L169</f>
        <v>25.961941609195392</v>
      </c>
      <c r="F169" s="20">
        <f>D169+D168</f>
        <v>26.157241379310346</v>
      </c>
    </row>
    <row r="170" spans="1:6" x14ac:dyDescent="0.15">
      <c r="A170" s="2">
        <v>28</v>
      </c>
      <c r="B170" s="1">
        <v>165</v>
      </c>
      <c r="D170" s="9">
        <f>'depth data'!K170</f>
        <v>14.757701149425291</v>
      </c>
      <c r="E170" s="9">
        <f>'depth data'!L170</f>
        <v>26.109518620689645</v>
      </c>
    </row>
    <row r="171" spans="1:6" x14ac:dyDescent="0.15">
      <c r="A171" s="2">
        <v>28</v>
      </c>
      <c r="B171" s="1">
        <v>166</v>
      </c>
      <c r="D171" s="9">
        <f>'depth data'!K171</f>
        <v>12.137931034482758</v>
      </c>
      <c r="E171" s="9">
        <f>'depth data'!L171</f>
        <v>26.230897931034473</v>
      </c>
      <c r="F171" s="20">
        <f>D171+D170</f>
        <v>26.895632183908049</v>
      </c>
    </row>
    <row r="172" spans="1:6" x14ac:dyDescent="0.15">
      <c r="A172" s="2">
        <v>28</v>
      </c>
      <c r="B172" s="1">
        <v>167</v>
      </c>
      <c r="E172" s="9">
        <f>'depth data'!L172</f>
        <v>26.282999999999994</v>
      </c>
    </row>
    <row r="173" spans="1:6" x14ac:dyDescent="0.15">
      <c r="A173" s="2">
        <v>29</v>
      </c>
      <c r="B173" s="1">
        <v>168</v>
      </c>
      <c r="D173" s="9">
        <f>'depth data'!K173</f>
        <v>14.039141361256545</v>
      </c>
      <c r="E173" s="9">
        <f>'depth data'!L173</f>
        <v>26.423391413612556</v>
      </c>
    </row>
    <row r="174" spans="1:6" x14ac:dyDescent="0.15">
      <c r="A174" s="2">
        <v>29</v>
      </c>
      <c r="B174" s="1">
        <v>169</v>
      </c>
      <c r="D174" s="9">
        <f>'depth data'!K174</f>
        <v>14.048376963350783</v>
      </c>
      <c r="E174" s="9">
        <f>'depth data'!L174</f>
        <v>26.563875183246065</v>
      </c>
      <c r="F174" s="20">
        <f>D174+D173</f>
        <v>28.087518324607331</v>
      </c>
    </row>
    <row r="175" spans="1:6" x14ac:dyDescent="0.15">
      <c r="A175" s="2">
        <v>29</v>
      </c>
      <c r="B175" s="1">
        <v>170</v>
      </c>
      <c r="D175" s="9">
        <f>'depth data'!K175</f>
        <v>14.017591623036649</v>
      </c>
      <c r="E175" s="9">
        <f>'depth data'!L175</f>
        <v>26.704051099476427</v>
      </c>
    </row>
    <row r="176" spans="1:6" x14ac:dyDescent="0.15">
      <c r="A176" s="2">
        <v>29</v>
      </c>
      <c r="B176" s="1">
        <v>171</v>
      </c>
      <c r="D176" s="9">
        <f>'depth data'!K176</f>
        <v>13.350575916230364</v>
      </c>
      <c r="E176" s="9">
        <f>'depth data'!L176</f>
        <v>26.837556858638731</v>
      </c>
      <c r="F176" s="20">
        <f>D176+D175</f>
        <v>27.368167539267013</v>
      </c>
    </row>
    <row r="177" spans="1:6" x14ac:dyDescent="0.15">
      <c r="A177" s="2">
        <v>29</v>
      </c>
      <c r="B177" s="1">
        <v>172</v>
      </c>
      <c r="D177" s="9">
        <f>'depth data'!K177</f>
        <v>14.889842931937178</v>
      </c>
      <c r="E177" s="9">
        <f>'depth data'!L177</f>
        <v>26.986455287958101</v>
      </c>
    </row>
    <row r="178" spans="1:6" x14ac:dyDescent="0.15">
      <c r="A178" s="2">
        <v>29</v>
      </c>
      <c r="B178" s="1">
        <v>173</v>
      </c>
      <c r="D178" s="9">
        <f>'depth data'!K178</f>
        <v>14.797486910994765</v>
      </c>
      <c r="E178" s="9">
        <f>'depth data'!L178</f>
        <v>27.134430157068049</v>
      </c>
      <c r="F178" s="20">
        <f>D178+D177</f>
        <v>29.687329842931945</v>
      </c>
    </row>
    <row r="179" spans="1:6" x14ac:dyDescent="0.15">
      <c r="A179" s="2">
        <v>29</v>
      </c>
      <c r="B179" s="1">
        <v>174</v>
      </c>
      <c r="E179" s="9">
        <f>'depth data'!L179</f>
        <v>27.262999999999987</v>
      </c>
    </row>
    <row r="180" spans="1:6" x14ac:dyDescent="0.15">
      <c r="A180" s="2" t="s">
        <v>119</v>
      </c>
      <c r="B180" s="1">
        <v>175</v>
      </c>
      <c r="D180" s="9">
        <f>'depth data'!K180</f>
        <v>13.933842239185752</v>
      </c>
      <c r="E180" s="9">
        <f>'depth data'!L180</f>
        <v>27.402338422391846</v>
      </c>
    </row>
    <row r="181" spans="1:6" x14ac:dyDescent="0.15">
      <c r="A181" s="2" t="s">
        <v>119</v>
      </c>
      <c r="B181" s="1">
        <v>176</v>
      </c>
      <c r="D181" s="9">
        <f>'depth data'!K181</f>
        <v>13.618320610687025</v>
      </c>
      <c r="E181" s="9">
        <f>'depth data'!L181</f>
        <v>27.538521628498714</v>
      </c>
      <c r="F181" s="20">
        <f>D181+D180</f>
        <v>27.552162849872779</v>
      </c>
    </row>
    <row r="182" spans="1:6" x14ac:dyDescent="0.15">
      <c r="A182" s="2" t="s">
        <v>119</v>
      </c>
      <c r="B182" s="1">
        <v>177</v>
      </c>
      <c r="E182" s="9">
        <f>'depth data'!L182</f>
        <v>27.66299999999999</v>
      </c>
    </row>
    <row r="183" spans="1:6" x14ac:dyDescent="0.15">
      <c r="A183" s="2" t="s">
        <v>116</v>
      </c>
      <c r="B183" s="1">
        <v>178</v>
      </c>
      <c r="D183" s="9">
        <f>'depth data'!K183</f>
        <v>27.741399938328712</v>
      </c>
      <c r="E183" s="9">
        <f>'depth data'!L183</f>
        <v>27.940413999383278</v>
      </c>
      <c r="F183" s="20">
        <v>27.741399938328712</v>
      </c>
    </row>
    <row r="184" spans="1:6" x14ac:dyDescent="0.15">
      <c r="A184" s="2" t="s">
        <v>116</v>
      </c>
      <c r="B184" s="1">
        <v>179</v>
      </c>
      <c r="D184" s="9">
        <f>'depth data'!K184</f>
        <v>25.777860006167131</v>
      </c>
      <c r="E184" s="9">
        <f>'depth data'!L184</f>
        <v>28.198192599444948</v>
      </c>
      <c r="F184" s="20">
        <v>25.777860006167131</v>
      </c>
    </row>
    <row r="185" spans="1:6" x14ac:dyDescent="0.15">
      <c r="A185" s="2" t="s">
        <v>116</v>
      </c>
      <c r="B185" s="1">
        <v>180</v>
      </c>
      <c r="E185" s="9">
        <f>'depth data'!L185</f>
        <v>28.326999999999988</v>
      </c>
    </row>
    <row r="186" spans="1:6" x14ac:dyDescent="0.15">
      <c r="A186" s="2" t="s">
        <v>115</v>
      </c>
      <c r="B186" s="1">
        <v>181</v>
      </c>
      <c r="D186" s="9">
        <f>'depth data'!K186</f>
        <v>26.623844984802432</v>
      </c>
      <c r="E186" s="9">
        <f>'depth data'!L186</f>
        <v>28.593238449848013</v>
      </c>
      <c r="F186" s="20">
        <v>26.623844984802432</v>
      </c>
    </row>
    <row r="187" spans="1:6" x14ac:dyDescent="0.15">
      <c r="A187" s="2" t="s">
        <v>115</v>
      </c>
      <c r="B187" s="1">
        <v>182</v>
      </c>
      <c r="D187" s="9">
        <f>'depth data'!K187</f>
        <v>25.333738601823715</v>
      </c>
      <c r="E187" s="9">
        <f>'depth data'!L187</f>
        <v>28.846575835866251</v>
      </c>
      <c r="F187" s="20">
        <v>25.333738601823715</v>
      </c>
    </row>
    <row r="188" spans="1:6" x14ac:dyDescent="0.15">
      <c r="A188" s="2" t="s">
        <v>115</v>
      </c>
      <c r="B188" s="1">
        <v>183</v>
      </c>
      <c r="E188" s="9">
        <f>'depth data'!L188</f>
        <v>28.996999999999989</v>
      </c>
    </row>
    <row r="189" spans="1:6" x14ac:dyDescent="0.15">
      <c r="A189" s="2" t="s">
        <v>114</v>
      </c>
      <c r="B189" s="1">
        <v>184</v>
      </c>
      <c r="D189" s="9">
        <f>'depth data'!K189</f>
        <v>25.710821733273466</v>
      </c>
      <c r="E189" s="9">
        <f>'depth data'!L189</f>
        <v>29.254108217332725</v>
      </c>
      <c r="F189" s="20">
        <v>25.710821733273466</v>
      </c>
    </row>
    <row r="190" spans="1:6" x14ac:dyDescent="0.15">
      <c r="A190" s="2" t="s">
        <v>114</v>
      </c>
      <c r="B190" s="1">
        <v>185</v>
      </c>
      <c r="E190" s="9">
        <f>'depth data'!L190</f>
        <v>29.446999999999989</v>
      </c>
    </row>
    <row r="191" spans="1:6" x14ac:dyDescent="0.15">
      <c r="A191" s="2" t="s">
        <v>113</v>
      </c>
      <c r="B191" s="1">
        <v>186</v>
      </c>
      <c r="D191" s="9">
        <f>'depth data'!K191</f>
        <v>26.186623164763461</v>
      </c>
      <c r="E191" s="9">
        <f>'depth data'!L191</f>
        <v>29.708866231647626</v>
      </c>
      <c r="F191" s="20">
        <v>26.186623164763461</v>
      </c>
    </row>
    <row r="192" spans="1:6" x14ac:dyDescent="0.15">
      <c r="A192" s="2" t="s">
        <v>113</v>
      </c>
      <c r="B192" s="1">
        <v>187</v>
      </c>
      <c r="D192" s="9">
        <f>'depth data'!K192</f>
        <v>25.68274061990212</v>
      </c>
      <c r="E192" s="9">
        <f>'depth data'!L192</f>
        <v>29.965693637846648</v>
      </c>
      <c r="F192" s="20">
        <v>25.68274061990212</v>
      </c>
    </row>
    <row r="193" spans="1:6" x14ac:dyDescent="0.15">
      <c r="A193" s="2" t="s">
        <v>113</v>
      </c>
      <c r="B193" s="1">
        <v>188</v>
      </c>
      <c r="E193" s="9">
        <f>'depth data'!L193</f>
        <v>30.070999999999991</v>
      </c>
    </row>
    <row r="194" spans="1:6" x14ac:dyDescent="0.15">
      <c r="A194" s="2" t="s">
        <v>112</v>
      </c>
      <c r="B194" s="1">
        <v>189</v>
      </c>
      <c r="D194" s="9">
        <f>'depth data'!K194</f>
        <v>26.673715424285046</v>
      </c>
      <c r="E194" s="9">
        <f>'depth data'!L194</f>
        <v>30.337737154242841</v>
      </c>
      <c r="F194" s="20">
        <v>26.673715424285046</v>
      </c>
    </row>
    <row r="195" spans="1:6" x14ac:dyDescent="0.15">
      <c r="A195" s="2" t="s">
        <v>112</v>
      </c>
      <c r="B195" s="1">
        <v>190</v>
      </c>
      <c r="E195" s="9">
        <f>'depth data'!L195</f>
        <v>30.519999999999992</v>
      </c>
    </row>
    <row r="196" spans="1:6" x14ac:dyDescent="0.15">
      <c r="A196" s="2">
        <v>33</v>
      </c>
      <c r="B196" s="1">
        <v>191</v>
      </c>
      <c r="D196" s="9">
        <f>'depth data'!K196</f>
        <v>25.998102189781019</v>
      </c>
      <c r="E196" s="9">
        <f>'depth data'!L196</f>
        <v>30.7799810218978</v>
      </c>
      <c r="F196" s="20">
        <v>25.998102189781019</v>
      </c>
    </row>
    <row r="197" spans="1:6" x14ac:dyDescent="0.15">
      <c r="A197" s="2">
        <v>33</v>
      </c>
      <c r="B197" s="1">
        <v>192</v>
      </c>
      <c r="D197" s="9">
        <f>'depth data'!K197</f>
        <v>26.992283628779983</v>
      </c>
      <c r="E197" s="9">
        <f>'depth data'!L197</f>
        <v>31.049903858185601</v>
      </c>
      <c r="F197" s="20">
        <v>26.992283628779983</v>
      </c>
    </row>
    <row r="198" spans="1:6" x14ac:dyDescent="0.15">
      <c r="A198" s="2">
        <v>33</v>
      </c>
      <c r="B198" s="1">
        <v>193</v>
      </c>
      <c r="D198" s="9">
        <f>'depth data'!K198</f>
        <v>25.776600625651714</v>
      </c>
      <c r="E198" s="9">
        <f>'depth data'!L198</f>
        <v>31.307669864442119</v>
      </c>
      <c r="F198" s="20">
        <v>25.776600625651714</v>
      </c>
    </row>
    <row r="199" spans="1:6" x14ac:dyDescent="0.15">
      <c r="A199" s="2">
        <v>33</v>
      </c>
      <c r="B199" s="1">
        <v>194</v>
      </c>
      <c r="E199" s="9">
        <f>'depth data'!L199</f>
        <v>31.507999999999992</v>
      </c>
    </row>
    <row r="200" spans="1:6" x14ac:dyDescent="0.15">
      <c r="A200" s="2">
        <v>34</v>
      </c>
      <c r="B200" s="1">
        <v>195</v>
      </c>
      <c r="D200" s="9">
        <f>'depth data'!K200</f>
        <v>25.928094262295083</v>
      </c>
      <c r="E200" s="9">
        <f>'depth data'!L200</f>
        <v>31.767280942622943</v>
      </c>
      <c r="F200" s="20">
        <v>25.928094262295083</v>
      </c>
    </row>
    <row r="201" spans="1:6" x14ac:dyDescent="0.15">
      <c r="A201" s="2">
        <v>34</v>
      </c>
      <c r="B201" s="1">
        <v>196</v>
      </c>
      <c r="D201" s="9">
        <f>'depth data'!K201</f>
        <v>26.601885245901641</v>
      </c>
      <c r="E201" s="9">
        <f>'depth data'!L201</f>
        <v>32.033299795081959</v>
      </c>
      <c r="F201" s="20">
        <v>26.601885245901641</v>
      </c>
    </row>
    <row r="202" spans="1:6" x14ac:dyDescent="0.15">
      <c r="A202" s="2">
        <v>34</v>
      </c>
      <c r="B202" s="1">
        <v>197</v>
      </c>
      <c r="D202" s="9">
        <f>'depth data'!K202</f>
        <v>26.838483606557386</v>
      </c>
      <c r="E202" s="9">
        <f>'depth data'!L202</f>
        <v>32.301684631147531</v>
      </c>
      <c r="F202" s="20">
        <v>26.838483606557386</v>
      </c>
    </row>
    <row r="203" spans="1:6" x14ac:dyDescent="0.15">
      <c r="A203" s="2">
        <v>34</v>
      </c>
      <c r="B203" s="1">
        <v>198</v>
      </c>
      <c r="E203" s="9">
        <f>'depth data'!L203</f>
        <v>32.511999999999986</v>
      </c>
    </row>
    <row r="204" spans="1:6" x14ac:dyDescent="0.15">
      <c r="A204" s="2">
        <v>35</v>
      </c>
      <c r="B204" s="1">
        <v>199</v>
      </c>
      <c r="D204" s="9">
        <f>'depth data'!K204</f>
        <v>24.235700737618544</v>
      </c>
      <c r="E204" s="9">
        <f>'depth data'!L204</f>
        <v>32.754357007376171</v>
      </c>
      <c r="F204" s="20">
        <v>24.235700737618544</v>
      </c>
    </row>
    <row r="205" spans="1:6" x14ac:dyDescent="0.15">
      <c r="A205" s="2">
        <v>35</v>
      </c>
      <c r="B205" s="1">
        <v>200</v>
      </c>
      <c r="D205" s="9">
        <f>'depth data'!K205</f>
        <v>25.37070600632244</v>
      </c>
      <c r="E205" s="9">
        <f>'depth data'!L205</f>
        <v>33.008064067439392</v>
      </c>
      <c r="F205" s="20">
        <v>25.37070600632244</v>
      </c>
    </row>
    <row r="206" spans="1:6" x14ac:dyDescent="0.15">
      <c r="A206" s="2">
        <v>35</v>
      </c>
      <c r="B206" s="1">
        <v>201</v>
      </c>
      <c r="D206" s="9">
        <f>'depth data'!K206</f>
        <v>24.328767123287665</v>
      </c>
      <c r="E206" s="9">
        <f>'depth data'!L206</f>
        <v>33.25135173867227</v>
      </c>
      <c r="F206" s="20">
        <v>24.328767123287665</v>
      </c>
    </row>
    <row r="207" spans="1:6" x14ac:dyDescent="0.15">
      <c r="A207" s="2">
        <v>35</v>
      </c>
      <c r="B207" s="1">
        <v>202</v>
      </c>
      <c r="E207" s="9">
        <f>'depth data'!L207</f>
        <v>33.471999999999987</v>
      </c>
    </row>
    <row r="208" spans="1:6" x14ac:dyDescent="0.15">
      <c r="A208" s="2" t="s">
        <v>111</v>
      </c>
      <c r="B208" s="1">
        <v>203</v>
      </c>
      <c r="D208" s="9">
        <f>'depth data'!K208</f>
        <v>25.034763948497851</v>
      </c>
      <c r="E208" s="9">
        <f>'depth data'!L208</f>
        <v>33.722347639484973</v>
      </c>
      <c r="F208" s="20">
        <v>25.034763948497851</v>
      </c>
    </row>
    <row r="209" spans="1:6" x14ac:dyDescent="0.15">
      <c r="A209" s="2" t="s">
        <v>111</v>
      </c>
      <c r="B209" s="1">
        <v>204</v>
      </c>
      <c r="D209" s="9">
        <f>'depth data'!K209</f>
        <v>24.605150214592278</v>
      </c>
      <c r="E209" s="9">
        <f>'depth data'!L209</f>
        <v>33.968399141630897</v>
      </c>
      <c r="F209" s="20">
        <v>24.605150214592278</v>
      </c>
    </row>
    <row r="210" spans="1:6" x14ac:dyDescent="0.15">
      <c r="A210" s="2" t="s">
        <v>111</v>
      </c>
      <c r="B210" s="1">
        <v>205</v>
      </c>
      <c r="E210" s="9">
        <f>'depth data'!L210</f>
        <v>34.171999999999997</v>
      </c>
    </row>
    <row r="211" spans="1:6" x14ac:dyDescent="0.15">
      <c r="A211" s="2" t="s">
        <v>110</v>
      </c>
      <c r="B211" s="1">
        <v>206</v>
      </c>
      <c r="D211" s="9">
        <f>'depth data'!K211</f>
        <v>24.739767559373423</v>
      </c>
      <c r="E211" s="9">
        <f>'depth data'!L211</f>
        <v>34.419397675593729</v>
      </c>
      <c r="F211" s="20">
        <v>24.739767559373423</v>
      </c>
    </row>
    <row r="212" spans="1:6" x14ac:dyDescent="0.15">
      <c r="A212" s="2" t="s">
        <v>110</v>
      </c>
      <c r="B212" s="1">
        <v>207</v>
      </c>
      <c r="E212" s="9">
        <f>'depth data'!L212</f>
        <v>34.571999999999996</v>
      </c>
    </row>
    <row r="213" spans="1:6" x14ac:dyDescent="0.15">
      <c r="A213" s="2">
        <v>37</v>
      </c>
      <c r="B213" s="1">
        <v>208</v>
      </c>
      <c r="D213" s="9">
        <f>'depth data'!K213</f>
        <v>25.25858585858586</v>
      </c>
      <c r="E213" s="9">
        <f>'depth data'!L213</f>
        <v>34.824585858585849</v>
      </c>
      <c r="F213" s="20">
        <v>25.25858585858586</v>
      </c>
    </row>
    <row r="214" spans="1:6" x14ac:dyDescent="0.15">
      <c r="A214" s="2">
        <v>37</v>
      </c>
      <c r="B214" s="1">
        <v>209</v>
      </c>
      <c r="D214" s="9">
        <f>'depth data'!K214</f>
        <v>25.303030303030301</v>
      </c>
      <c r="E214" s="9">
        <f>'depth data'!L214</f>
        <v>35.077616161616149</v>
      </c>
      <c r="F214" s="20">
        <v>25.303030303030301</v>
      </c>
    </row>
    <row r="215" spans="1:6" x14ac:dyDescent="0.15">
      <c r="A215" s="2">
        <v>37</v>
      </c>
      <c r="B215" s="1">
        <v>210</v>
      </c>
      <c r="D215" s="9">
        <f>'depth data'!K215</f>
        <v>25.727272727272727</v>
      </c>
      <c r="E215" s="9">
        <f>'depth data'!L215</f>
        <v>35.334888888888869</v>
      </c>
      <c r="F215" s="20">
        <v>25.727272727272727</v>
      </c>
    </row>
    <row r="216" spans="1:6" x14ac:dyDescent="0.15">
      <c r="A216" s="2">
        <v>37</v>
      </c>
      <c r="B216" s="1">
        <v>211</v>
      </c>
      <c r="E216" s="9">
        <f>'depth data'!L216</f>
        <v>35.47199999999998</v>
      </c>
    </row>
    <row r="217" spans="1:6" x14ac:dyDescent="0.15">
      <c r="A217" s="2" t="s">
        <v>109</v>
      </c>
      <c r="B217" s="1">
        <v>212</v>
      </c>
      <c r="D217" s="9">
        <f>'depth data'!K217</f>
        <v>25.708124876506623</v>
      </c>
      <c r="E217" s="9">
        <f>'depth data'!L217</f>
        <v>35.729081248765048</v>
      </c>
      <c r="F217" s="20">
        <v>25.708124876506623</v>
      </c>
    </row>
    <row r="218" spans="1:6" x14ac:dyDescent="0.15">
      <c r="A218" s="2" t="s">
        <v>109</v>
      </c>
      <c r="B218" s="1">
        <v>213</v>
      </c>
      <c r="E218" s="9">
        <f>'depth data'!L218</f>
        <v>35.985999999999983</v>
      </c>
    </row>
    <row r="219" spans="1:6" x14ac:dyDescent="0.15">
      <c r="A219" s="2" t="s">
        <v>108</v>
      </c>
      <c r="B219" s="1">
        <v>214</v>
      </c>
      <c r="D219" s="9">
        <f>'depth data'!K219</f>
        <v>24.557598996595587</v>
      </c>
      <c r="E219" s="9">
        <f>'depth data'!L219</f>
        <v>36.231575989965933</v>
      </c>
      <c r="F219" s="20">
        <v>24.557598996595587</v>
      </c>
    </row>
    <row r="220" spans="1:6" x14ac:dyDescent="0.15">
      <c r="A220" s="2" t="s">
        <v>108</v>
      </c>
      <c r="B220" s="1">
        <v>215</v>
      </c>
      <c r="D220" s="9">
        <f>'depth data'!K220</f>
        <v>24.695574269844112</v>
      </c>
      <c r="E220" s="9">
        <f>'depth data'!L220</f>
        <v>36.478531732664372</v>
      </c>
      <c r="F220" s="20">
        <v>24.695574269844112</v>
      </c>
    </row>
    <row r="221" spans="1:6" x14ac:dyDescent="0.15">
      <c r="A221" s="2" t="s">
        <v>108</v>
      </c>
      <c r="B221" s="1">
        <v>216</v>
      </c>
      <c r="E221" s="9">
        <f>'depth data'!L221</f>
        <v>36.543999999999976</v>
      </c>
    </row>
    <row r="222" spans="1:6" x14ac:dyDescent="0.15">
      <c r="A222" s="2">
        <v>39</v>
      </c>
      <c r="B222" s="1">
        <v>217</v>
      </c>
      <c r="D222" s="9">
        <f>'depth data'!K222</f>
        <v>25.088416485900218</v>
      </c>
      <c r="E222" s="9">
        <f>'depth data'!L222</f>
        <v>36.794884164858978</v>
      </c>
      <c r="F222" s="20">
        <v>25.088416485900218</v>
      </c>
    </row>
    <row r="223" spans="1:6" x14ac:dyDescent="0.15">
      <c r="A223" s="2">
        <v>39</v>
      </c>
      <c r="B223" s="1">
        <v>218</v>
      </c>
      <c r="D223" s="9">
        <f>'depth data'!K223</f>
        <v>24.927331887201731</v>
      </c>
      <c r="E223" s="9">
        <f>'depth data'!L223</f>
        <v>37.044157483730999</v>
      </c>
      <c r="F223" s="20">
        <v>24.927331887201731</v>
      </c>
    </row>
    <row r="224" spans="1:6" x14ac:dyDescent="0.15">
      <c r="A224" s="2">
        <v>39</v>
      </c>
      <c r="B224" s="1">
        <v>219</v>
      </c>
      <c r="D224" s="9">
        <f>'depth data'!K224</f>
        <v>24.917136659436</v>
      </c>
      <c r="E224" s="9">
        <f>'depth data'!L224</f>
        <v>37.293328850325359</v>
      </c>
      <c r="F224" s="20">
        <v>24.917136659436</v>
      </c>
    </row>
    <row r="225" spans="1:6" x14ac:dyDescent="0.15">
      <c r="A225" s="2">
        <v>39</v>
      </c>
      <c r="B225" s="1">
        <v>220</v>
      </c>
      <c r="E225" s="9">
        <f>'depth data'!L225</f>
        <v>37.48399999999998</v>
      </c>
    </row>
    <row r="226" spans="1:6" x14ac:dyDescent="0.15">
      <c r="A226" s="2">
        <v>40</v>
      </c>
      <c r="B226" s="1">
        <v>221</v>
      </c>
      <c r="D226" s="9">
        <f>'depth data'!K226</f>
        <v>27.26518155053974</v>
      </c>
      <c r="E226" s="9">
        <f>'depth data'!L226</f>
        <v>37.756651815505371</v>
      </c>
      <c r="F226" s="20">
        <v>27.26518155053974</v>
      </c>
    </row>
    <row r="227" spans="1:6" x14ac:dyDescent="0.15">
      <c r="A227" s="2">
        <v>40</v>
      </c>
      <c r="B227" s="1">
        <v>222</v>
      </c>
      <c r="D227" s="9">
        <f>'depth data'!K227</f>
        <v>24.350049067713446</v>
      </c>
      <c r="E227" s="9">
        <f>'depth data'!L227</f>
        <v>38.000152306182507</v>
      </c>
      <c r="F227" s="20">
        <v>24.350049067713446</v>
      </c>
    </row>
    <row r="228" spans="1:6" x14ac:dyDescent="0.15">
      <c r="A228" s="2">
        <v>40</v>
      </c>
      <c r="B228" s="1">
        <v>223</v>
      </c>
      <c r="D228" s="9">
        <f>'depth data'!K228</f>
        <v>22.924828263002944</v>
      </c>
      <c r="E228" s="9">
        <f>'depth data'!L228</f>
        <v>38.229400588812538</v>
      </c>
      <c r="F228" s="20">
        <v>22.924828263002944</v>
      </c>
    </row>
    <row r="229" spans="1:6" x14ac:dyDescent="0.15">
      <c r="A229" s="2">
        <v>40</v>
      </c>
      <c r="B229" s="1">
        <v>224</v>
      </c>
      <c r="D229" s="9">
        <f>'depth data'!K229</f>
        <v>22.641805691854767</v>
      </c>
      <c r="E229" s="9">
        <f>'depth data'!L229</f>
        <v>38.455818645731085</v>
      </c>
      <c r="F229" s="20">
        <v>22.641805691854767</v>
      </c>
    </row>
    <row r="230" spans="1:6" x14ac:dyDescent="0.15">
      <c r="A230" s="2">
        <v>40</v>
      </c>
      <c r="B230" s="1">
        <v>225</v>
      </c>
      <c r="E230" s="9">
        <f>'depth data'!L230</f>
        <v>38.513999999999982</v>
      </c>
    </row>
    <row r="231" spans="1:6" x14ac:dyDescent="0.15">
      <c r="A231" s="2" t="s">
        <v>107</v>
      </c>
      <c r="B231" s="1">
        <v>226</v>
      </c>
      <c r="D231" s="9">
        <f>'depth data'!K231</f>
        <v>25.638510246373471</v>
      </c>
      <c r="E231" s="9">
        <f>'depth data'!L231</f>
        <v>38.770385102463713</v>
      </c>
      <c r="F231" s="20">
        <v>25.638510246373471</v>
      </c>
    </row>
    <row r="232" spans="1:6" x14ac:dyDescent="0.15">
      <c r="A232" s="2" t="s">
        <v>107</v>
      </c>
      <c r="B232" s="1">
        <v>227</v>
      </c>
      <c r="E232" s="9">
        <f>'depth data'!L232</f>
        <v>38.956999999999979</v>
      </c>
    </row>
    <row r="233" spans="1:6" x14ac:dyDescent="0.15">
      <c r="A233" s="2" t="s">
        <v>106</v>
      </c>
      <c r="B233" s="1">
        <v>228</v>
      </c>
      <c r="D233" s="9">
        <f>'depth data'!K233</f>
        <v>24.758045796737768</v>
      </c>
      <c r="E233" s="9">
        <f>'depth data'!L233</f>
        <v>39.20458045796736</v>
      </c>
      <c r="F233" s="20">
        <v>24.758045796737768</v>
      </c>
    </row>
    <row r="234" spans="1:6" x14ac:dyDescent="0.15">
      <c r="A234" s="2" t="s">
        <v>106</v>
      </c>
      <c r="B234" s="1">
        <v>229</v>
      </c>
      <c r="D234" s="9">
        <f>'depth data'!K234</f>
        <v>25.199106022584694</v>
      </c>
      <c r="E234" s="9">
        <f>'depth data'!L234</f>
        <v>39.456571518193208</v>
      </c>
      <c r="F234" s="20">
        <v>25.199106022584694</v>
      </c>
    </row>
    <row r="235" spans="1:6" x14ac:dyDescent="0.15">
      <c r="A235" s="2" t="s">
        <v>106</v>
      </c>
      <c r="B235" s="1">
        <v>230</v>
      </c>
      <c r="E235" s="9">
        <f>'depth data'!L235</f>
        <v>39.601999999999983</v>
      </c>
    </row>
    <row r="236" spans="1:6" x14ac:dyDescent="0.15">
      <c r="A236" s="2">
        <v>42</v>
      </c>
      <c r="B236" s="1">
        <v>231</v>
      </c>
      <c r="D236" s="9">
        <f>'depth data'!K236</f>
        <v>24.60624454148472</v>
      </c>
      <c r="E236" s="9">
        <f>'depth data'!L236</f>
        <v>39.848062445414833</v>
      </c>
      <c r="F236" s="20">
        <v>24.60624454148472</v>
      </c>
    </row>
    <row r="237" spans="1:6" x14ac:dyDescent="0.15">
      <c r="A237" s="2">
        <v>42</v>
      </c>
      <c r="B237" s="1">
        <v>232</v>
      </c>
      <c r="D237" s="9">
        <f>'depth data'!K237</f>
        <v>25.737117903930134</v>
      </c>
      <c r="E237" s="9">
        <f>'depth data'!L237</f>
        <v>40.105433624454136</v>
      </c>
      <c r="F237" s="20">
        <v>25.737117903930134</v>
      </c>
    </row>
    <row r="238" spans="1:6" x14ac:dyDescent="0.15">
      <c r="A238" s="2">
        <v>42</v>
      </c>
      <c r="B238" s="1">
        <v>233</v>
      </c>
      <c r="D238" s="9">
        <f>'depth data'!K238</f>
        <v>23.56157205240175</v>
      </c>
      <c r="E238" s="9">
        <f>'depth data'!L238</f>
        <v>40.341049344978153</v>
      </c>
      <c r="F238" s="20">
        <v>23.56157205240175</v>
      </c>
    </row>
    <row r="239" spans="1:6" x14ac:dyDescent="0.15">
      <c r="A239" s="2">
        <v>42</v>
      </c>
      <c r="B239" s="1">
        <v>234</v>
      </c>
      <c r="E239" s="9">
        <f>'depth data'!L239</f>
        <v>40.541999999999987</v>
      </c>
    </row>
    <row r="240" spans="1:6" x14ac:dyDescent="0.15">
      <c r="A240" s="2">
        <v>43</v>
      </c>
      <c r="B240" s="1">
        <v>235</v>
      </c>
      <c r="D240" s="9">
        <f>'depth data'!K240</f>
        <v>24.648091798794816</v>
      </c>
      <c r="E240" s="9">
        <f>'depth data'!L240</f>
        <v>40.788480917987933</v>
      </c>
      <c r="F240" s="20">
        <v>24.648091798794816</v>
      </c>
    </row>
    <row r="241" spans="1:6" x14ac:dyDescent="0.15">
      <c r="A241" s="2">
        <v>43</v>
      </c>
      <c r="B241" s="1">
        <v>236</v>
      </c>
      <c r="D241" s="9">
        <f>'depth data'!K241</f>
        <v>25.074052309927765</v>
      </c>
      <c r="E241" s="9">
        <f>'depth data'!L241</f>
        <v>41.039221441087214</v>
      </c>
      <c r="F241" s="20">
        <v>25.074052309927765</v>
      </c>
    </row>
    <row r="242" spans="1:6" x14ac:dyDescent="0.15">
      <c r="A242" s="2">
        <v>43</v>
      </c>
      <c r="B242" s="1">
        <v>237</v>
      </c>
      <c r="D242" s="9">
        <f>'depth data'!K242</f>
        <v>25.794275396384464</v>
      </c>
      <c r="E242" s="9">
        <f>'depth data'!L242</f>
        <v>41.297164195051053</v>
      </c>
      <c r="F242" s="20">
        <v>25.794275396384464</v>
      </c>
    </row>
    <row r="243" spans="1:6" x14ac:dyDescent="0.15">
      <c r="A243" s="2">
        <v>43</v>
      </c>
      <c r="B243" s="1">
        <v>238</v>
      </c>
      <c r="E243" s="9">
        <f>'depth data'!L243</f>
        <v>41.504999999999981</v>
      </c>
    </row>
    <row r="244" spans="1:6" x14ac:dyDescent="0.15">
      <c r="A244" s="2" t="s">
        <v>105</v>
      </c>
      <c r="B244" s="1">
        <v>239</v>
      </c>
      <c r="D244" s="9">
        <f>'depth data'!K244</f>
        <v>25.561652308371993</v>
      </c>
      <c r="E244" s="9">
        <f>'depth data'!L244</f>
        <v>41.760616523083698</v>
      </c>
      <c r="F244" s="20">
        <v>25.561652308371993</v>
      </c>
    </row>
    <row r="245" spans="1:6" x14ac:dyDescent="0.15">
      <c r="A245" s="2" t="s">
        <v>105</v>
      </c>
      <c r="B245" s="1">
        <v>240</v>
      </c>
      <c r="E245" s="9">
        <f>'depth data'!L245</f>
        <v>41.964999999999982</v>
      </c>
    </row>
    <row r="246" spans="1:6" x14ac:dyDescent="0.15">
      <c r="A246" s="2" t="s">
        <v>104</v>
      </c>
      <c r="B246" s="1">
        <v>241</v>
      </c>
      <c r="D246" s="9">
        <f>'depth data'!K246</f>
        <v>23.725111953151909</v>
      </c>
      <c r="E246" s="9">
        <f>'depth data'!L246</f>
        <v>42.202251119531503</v>
      </c>
      <c r="F246" s="20">
        <v>23.725111953151909</v>
      </c>
    </row>
    <row r="247" spans="1:6" x14ac:dyDescent="0.15">
      <c r="A247" s="2" t="s">
        <v>104</v>
      </c>
      <c r="B247" s="1">
        <v>242</v>
      </c>
      <c r="D247" s="9">
        <f>'depth data'!K247</f>
        <v>24.646916982431961</v>
      </c>
      <c r="E247" s="9">
        <f>'depth data'!L247</f>
        <v>42.448720289355826</v>
      </c>
      <c r="F247" s="20">
        <v>24.646916982431961</v>
      </c>
    </row>
    <row r="248" spans="1:6" x14ac:dyDescent="0.15">
      <c r="A248" s="2" t="s">
        <v>104</v>
      </c>
      <c r="B248" s="1">
        <v>243</v>
      </c>
      <c r="E248" s="9">
        <f>'depth data'!L248</f>
        <v>42.564999999999984</v>
      </c>
    </row>
    <row r="249" spans="1:6" x14ac:dyDescent="0.15">
      <c r="A249" s="2">
        <v>45</v>
      </c>
      <c r="B249" s="1">
        <v>244</v>
      </c>
      <c r="D249" s="9">
        <f>'depth data'!K249</f>
        <v>25.280552727272724</v>
      </c>
      <c r="E249" s="9">
        <f>'depth data'!L249</f>
        <v>42.817805527272711</v>
      </c>
      <c r="F249" s="20">
        <v>25.280552727272724</v>
      </c>
    </row>
    <row r="250" spans="1:6" x14ac:dyDescent="0.15">
      <c r="A250" s="2">
        <v>45</v>
      </c>
      <c r="B250" s="1">
        <v>245</v>
      </c>
      <c r="D250" s="9">
        <f>'depth data'!K250</f>
        <v>21.333527272727277</v>
      </c>
      <c r="E250" s="9">
        <f>'depth data'!L250</f>
        <v>43.031140799999982</v>
      </c>
      <c r="F250" s="20">
        <v>21.333527272727277</v>
      </c>
    </row>
    <row r="251" spans="1:6" x14ac:dyDescent="0.15">
      <c r="A251" s="2">
        <v>45</v>
      </c>
      <c r="B251" s="1">
        <v>246</v>
      </c>
      <c r="D251" s="9">
        <f>'depth data'!K251</f>
        <v>23.335563636363627</v>
      </c>
      <c r="E251" s="9">
        <f>'depth data'!L251</f>
        <v>43.264496436363622</v>
      </c>
      <c r="F251" s="20">
        <v>23.335563636363627</v>
      </c>
    </row>
    <row r="252" spans="1:6" x14ac:dyDescent="0.15">
      <c r="A252" s="2">
        <v>45</v>
      </c>
      <c r="B252" s="1">
        <v>247</v>
      </c>
      <c r="E252" s="9">
        <f>'depth data'!L252</f>
        <v>43.452999999999996</v>
      </c>
    </row>
    <row r="253" spans="1:6" x14ac:dyDescent="0.15">
      <c r="A253" s="2">
        <v>46</v>
      </c>
      <c r="B253" s="1">
        <v>248</v>
      </c>
      <c r="D253" s="9">
        <f>'depth data'!K253</f>
        <v>23.796436422413791</v>
      </c>
      <c r="E253" s="9">
        <f>'depth data'!L253</f>
        <v>43.690964364224129</v>
      </c>
      <c r="F253" s="20">
        <v>23.796436422413791</v>
      </c>
    </row>
    <row r="254" spans="1:6" x14ac:dyDescent="0.15">
      <c r="A254" s="2">
        <v>46</v>
      </c>
      <c r="B254" s="1">
        <v>249</v>
      </c>
      <c r="D254" s="9">
        <f>'depth data'!K254</f>
        <v>23.695409482758624</v>
      </c>
      <c r="E254" s="9">
        <f>'depth data'!L254</f>
        <v>43.927918459051718</v>
      </c>
      <c r="F254" s="20">
        <v>23.695409482758624</v>
      </c>
    </row>
    <row r="255" spans="1:6" x14ac:dyDescent="0.15">
      <c r="A255" s="2">
        <v>46</v>
      </c>
      <c r="B255" s="1">
        <v>250</v>
      </c>
      <c r="D255" s="9">
        <f>'depth data'!K255</f>
        <v>24.695474137931022</v>
      </c>
      <c r="E255" s="9">
        <f>'depth data'!L255</f>
        <v>44.17487320043103</v>
      </c>
      <c r="F255" s="20">
        <v>24.695474137931022</v>
      </c>
    </row>
    <row r="256" spans="1:6" x14ac:dyDescent="0.15">
      <c r="A256" s="2">
        <v>46</v>
      </c>
      <c r="B256" s="1">
        <v>251</v>
      </c>
      <c r="E256" s="9">
        <f>'depth data'!L256</f>
        <v>44.399999999999991</v>
      </c>
    </row>
    <row r="257" spans="1:6" x14ac:dyDescent="0.15">
      <c r="A257" s="2">
        <v>47</v>
      </c>
      <c r="B257" s="1">
        <v>252</v>
      </c>
      <c r="D257" s="9">
        <f>'depth data'!K257</f>
        <v>26.577075098814227</v>
      </c>
      <c r="E257" s="9">
        <f>'depth data'!L257</f>
        <v>44.665770750988131</v>
      </c>
      <c r="F257" s="20">
        <v>26.577075098814227</v>
      </c>
    </row>
    <row r="258" spans="1:6" x14ac:dyDescent="0.15">
      <c r="A258" s="2">
        <v>47</v>
      </c>
      <c r="B258" s="1">
        <v>253</v>
      </c>
      <c r="D258" s="9">
        <f>'depth data'!K258</f>
        <v>19.406126482213438</v>
      </c>
      <c r="E258" s="9">
        <f>'depth data'!L258</f>
        <v>44.859832015810262</v>
      </c>
      <c r="F258" s="20">
        <v>19.406126482213438</v>
      </c>
    </row>
    <row r="259" spans="1:6" x14ac:dyDescent="0.15">
      <c r="A259" s="2">
        <v>47</v>
      </c>
      <c r="B259" s="1">
        <v>254</v>
      </c>
      <c r="D259" s="9">
        <f>'depth data'!K259</f>
        <v>24.602025691699602</v>
      </c>
      <c r="E259" s="9">
        <f>'depth data'!L259</f>
        <v>45.105852272727262</v>
      </c>
      <c r="F259" s="20">
        <v>24.602025691699602</v>
      </c>
    </row>
    <row r="260" spans="1:6" x14ac:dyDescent="0.15">
      <c r="A260" s="2">
        <v>47</v>
      </c>
      <c r="B260" s="1">
        <v>255</v>
      </c>
      <c r="D260" s="9">
        <f>'depth data'!K260</f>
        <v>23.396739130434792</v>
      </c>
      <c r="E260" s="9">
        <f>'depth data'!L260</f>
        <v>45.339819664031609</v>
      </c>
      <c r="F260" s="20">
        <v>23.396739130434792</v>
      </c>
    </row>
    <row r="261" spans="1:6" x14ac:dyDescent="0.15">
      <c r="A261" s="2">
        <v>47</v>
      </c>
      <c r="B261" s="1">
        <v>256</v>
      </c>
      <c r="E261" s="9">
        <f>'depth data'!L261</f>
        <v>45.42499999999999</v>
      </c>
    </row>
    <row r="262" spans="1:6" x14ac:dyDescent="0.15">
      <c r="A262" s="2">
        <v>48</v>
      </c>
      <c r="B262" s="1">
        <v>257</v>
      </c>
      <c r="D262" s="9">
        <f>'depth data'!K262</f>
        <v>23.490120805369124</v>
      </c>
      <c r="E262" s="9">
        <f>'depth data'!L262</f>
        <v>45.659901208053682</v>
      </c>
      <c r="F262" s="20">
        <v>23.490120805369124</v>
      </c>
    </row>
    <row r="263" spans="1:6" x14ac:dyDescent="0.15">
      <c r="A263" s="2">
        <v>48</v>
      </c>
      <c r="B263" s="1">
        <v>258</v>
      </c>
      <c r="D263" s="9">
        <f>'depth data'!K263</f>
        <v>23.946040268456372</v>
      </c>
      <c r="E263" s="9">
        <f>'depth data'!L263</f>
        <v>45.899361610738239</v>
      </c>
      <c r="F263" s="20">
        <v>23.946040268456372</v>
      </c>
    </row>
    <row r="264" spans="1:6" x14ac:dyDescent="0.15">
      <c r="A264" s="2">
        <v>48</v>
      </c>
      <c r="B264" s="1">
        <v>259</v>
      </c>
      <c r="D264" s="9">
        <f>'depth data'!K264</f>
        <v>24.161677852348994</v>
      </c>
      <c r="E264" s="9">
        <f>'depth data'!L264</f>
        <v>46.140978389261733</v>
      </c>
      <c r="F264" s="20">
        <v>24.161677852348994</v>
      </c>
    </row>
    <row r="265" spans="1:6" x14ac:dyDescent="0.15">
      <c r="A265" s="2">
        <v>48</v>
      </c>
      <c r="B265" s="1">
        <v>260</v>
      </c>
      <c r="E265" s="9">
        <f>'depth data'!L265</f>
        <v>46.342999999999989</v>
      </c>
    </row>
    <row r="266" spans="1:6" x14ac:dyDescent="0.15">
      <c r="A266" s="2" t="s">
        <v>101</v>
      </c>
      <c r="B266" s="1">
        <v>261</v>
      </c>
      <c r="D266" s="9">
        <f>'depth data'!K266</f>
        <v>23.212202932749033</v>
      </c>
      <c r="E266" s="9">
        <f>'depth data'!L266</f>
        <v>46.575122029327488</v>
      </c>
      <c r="F266" s="20">
        <v>23.212202932749033</v>
      </c>
    </row>
    <row r="267" spans="1:6" x14ac:dyDescent="0.15">
      <c r="A267" s="2" t="s">
        <v>101</v>
      </c>
      <c r="B267" s="1">
        <v>262</v>
      </c>
      <c r="D267" s="9">
        <f>'depth data'!K267</f>
        <v>23.765380077532448</v>
      </c>
      <c r="E267" s="9">
        <f>'depth data'!L267</f>
        <v>46.812775830102808</v>
      </c>
      <c r="F267" s="20">
        <v>23.765380077532448</v>
      </c>
    </row>
    <row r="268" spans="1:6" x14ac:dyDescent="0.15">
      <c r="A268" s="2" t="s">
        <v>101</v>
      </c>
      <c r="B268" s="1">
        <v>263</v>
      </c>
      <c r="E268" s="9">
        <f>'depth data'!L268</f>
        <v>46.942999999999991</v>
      </c>
    </row>
    <row r="269" spans="1:6" x14ac:dyDescent="0.15">
      <c r="A269" s="2" t="s">
        <v>100</v>
      </c>
      <c r="B269" s="1">
        <v>264</v>
      </c>
      <c r="D269" s="9">
        <f>'depth data'!K269</f>
        <v>23.71944566652002</v>
      </c>
      <c r="E269" s="9">
        <f>'depth data'!L269</f>
        <v>47.180194456665191</v>
      </c>
      <c r="F269" s="20">
        <v>23.71944566652002</v>
      </c>
    </row>
    <row r="270" spans="1:6" x14ac:dyDescent="0.15">
      <c r="A270" s="2" t="s">
        <v>100</v>
      </c>
      <c r="B270" s="1">
        <v>265</v>
      </c>
      <c r="E270" s="9">
        <f>'depth data'!L270</f>
        <v>47.402999999999992</v>
      </c>
    </row>
    <row r="271" spans="1:6" x14ac:dyDescent="0.15">
      <c r="A271" s="2">
        <v>50</v>
      </c>
      <c r="B271" s="1">
        <v>266</v>
      </c>
      <c r="D271" s="9">
        <f>'depth data'!K271</f>
        <v>23.399207048458148</v>
      </c>
      <c r="E271" s="9">
        <f>'depth data'!L271</f>
        <v>47.636992070484574</v>
      </c>
      <c r="F271" s="20">
        <v>23.399207048458148</v>
      </c>
    </row>
    <row r="272" spans="1:6" x14ac:dyDescent="0.15">
      <c r="A272" s="2">
        <v>50</v>
      </c>
      <c r="B272" s="1">
        <v>267</v>
      </c>
      <c r="D272" s="9">
        <f>'depth data'!K272</f>
        <v>23.466079295154195</v>
      </c>
      <c r="E272" s="9">
        <f>'depth data'!L272</f>
        <v>47.871652863436118</v>
      </c>
      <c r="F272" s="20">
        <v>23.466079295154195</v>
      </c>
    </row>
    <row r="273" spans="1:6" x14ac:dyDescent="0.15">
      <c r="A273" s="2">
        <v>50</v>
      </c>
      <c r="B273" s="1">
        <v>268</v>
      </c>
      <c r="D273" s="9">
        <f>'depth data'!K273</f>
        <v>23.77004405286343</v>
      </c>
      <c r="E273" s="9">
        <f>'depth data'!L273</f>
        <v>48.109353303964753</v>
      </c>
      <c r="F273" s="20">
        <v>23.77004405286343</v>
      </c>
    </row>
    <row r="274" spans="1:6" x14ac:dyDescent="0.15">
      <c r="A274" s="2">
        <v>50</v>
      </c>
      <c r="B274" s="1">
        <v>269</v>
      </c>
      <c r="E274" s="9">
        <f>'depth data'!L274</f>
        <v>48.322999999999993</v>
      </c>
    </row>
    <row r="275" spans="1:6" x14ac:dyDescent="0.15">
      <c r="A275" s="2">
        <v>51</v>
      </c>
      <c r="B275" s="1">
        <v>270</v>
      </c>
      <c r="D275" s="9">
        <f>'depth data'!K275</f>
        <v>23.592973544973546</v>
      </c>
      <c r="E275" s="9">
        <f>'depth data'!L275</f>
        <v>48.55892973544973</v>
      </c>
      <c r="F275" s="20">
        <v>23.592973544973546</v>
      </c>
    </row>
    <row r="276" spans="1:6" x14ac:dyDescent="0.15">
      <c r="A276" s="2">
        <v>51</v>
      </c>
      <c r="B276" s="1">
        <v>271</v>
      </c>
      <c r="D276" s="9">
        <f>'depth data'!K276</f>
        <v>24.201587301587303</v>
      </c>
      <c r="E276" s="9">
        <f>'depth data'!L276</f>
        <v>48.800945608465597</v>
      </c>
      <c r="F276" s="20">
        <v>24.201587301587303</v>
      </c>
    </row>
    <row r="277" spans="1:6" x14ac:dyDescent="0.15">
      <c r="A277" s="2">
        <v>51</v>
      </c>
      <c r="B277" s="1">
        <v>272</v>
      </c>
      <c r="D277" s="9">
        <f>'depth data'!K277</f>
        <v>24.211798941798936</v>
      </c>
      <c r="E277" s="9">
        <f>'depth data'!L277</f>
        <v>49.043063597883595</v>
      </c>
      <c r="F277" s="20">
        <v>24.211798941798936</v>
      </c>
    </row>
    <row r="278" spans="1:6" x14ac:dyDescent="0.15">
      <c r="A278" s="2">
        <v>51</v>
      </c>
      <c r="B278" s="1">
        <v>273</v>
      </c>
      <c r="E278" s="9">
        <f>'depth data'!L278</f>
        <v>49.28799999999999</v>
      </c>
    </row>
    <row r="279" spans="1:6" x14ac:dyDescent="0.15">
      <c r="A279" s="2">
        <v>52</v>
      </c>
      <c r="B279" s="1">
        <v>274</v>
      </c>
      <c r="D279" s="9">
        <f>'depth data'!K279</f>
        <v>23.131428571428572</v>
      </c>
      <c r="E279" s="9">
        <f>'depth data'!L279</f>
        <v>49.51931428571428</v>
      </c>
      <c r="F279" s="20">
        <v>23.131428571428572</v>
      </c>
    </row>
    <row r="280" spans="1:6" x14ac:dyDescent="0.15">
      <c r="A280" s="2">
        <v>52</v>
      </c>
      <c r="B280" s="1">
        <v>275</v>
      </c>
      <c r="D280" s="9">
        <f>'depth data'!K280</f>
        <v>22.950400000000002</v>
      </c>
      <c r="E280" s="9">
        <f>'depth data'!L280</f>
        <v>49.748818285714279</v>
      </c>
      <c r="F280" s="20">
        <v>22.950400000000002</v>
      </c>
    </row>
    <row r="281" spans="1:6" x14ac:dyDescent="0.15">
      <c r="A281" s="2">
        <v>52</v>
      </c>
      <c r="B281" s="1">
        <v>276</v>
      </c>
      <c r="D281" s="9">
        <f>'depth data'!K281</f>
        <v>23.111314285714283</v>
      </c>
      <c r="E281" s="9">
        <f>'depth data'!L281</f>
        <v>49.979931428571419</v>
      </c>
      <c r="F281" s="20">
        <v>23.111314285714283</v>
      </c>
    </row>
    <row r="282" spans="1:6" x14ac:dyDescent="0.15">
      <c r="A282" s="2">
        <v>52</v>
      </c>
      <c r="B282" s="1">
        <v>277</v>
      </c>
      <c r="E282" s="9">
        <f>'depth data'!L282</f>
        <v>50.167999999999992</v>
      </c>
    </row>
    <row r="283" spans="1:6" x14ac:dyDescent="0.15">
      <c r="A283" s="2">
        <v>53</v>
      </c>
      <c r="B283" s="1">
        <v>278</v>
      </c>
      <c r="D283" s="9">
        <f>'depth data'!K283</f>
        <v>23.94750542299349</v>
      </c>
      <c r="E283" s="9">
        <f>'depth data'!L283</f>
        <v>50.407475054229927</v>
      </c>
      <c r="F283" s="20">
        <v>23.94750542299349</v>
      </c>
    </row>
    <row r="284" spans="1:6" x14ac:dyDescent="0.15">
      <c r="A284" s="2">
        <v>53</v>
      </c>
      <c r="B284" s="1">
        <v>279</v>
      </c>
      <c r="D284" s="9">
        <f>'depth data'!K284</f>
        <v>24.631127982646419</v>
      </c>
      <c r="E284" s="9">
        <f>'depth data'!L284</f>
        <v>50.653786334056392</v>
      </c>
      <c r="F284" s="20">
        <v>24.631127982646419</v>
      </c>
    </row>
    <row r="285" spans="1:6" x14ac:dyDescent="0.15">
      <c r="A285" s="2">
        <v>53</v>
      </c>
      <c r="B285" s="1">
        <v>280</v>
      </c>
      <c r="D285" s="9">
        <f>'depth data'!K285</f>
        <v>24.216811279826469</v>
      </c>
      <c r="E285" s="9">
        <f>'depth data'!L285</f>
        <v>50.89595444685466</v>
      </c>
      <c r="F285" s="20">
        <v>24.216811279826469</v>
      </c>
    </row>
    <row r="286" spans="1:6" x14ac:dyDescent="0.15">
      <c r="A286" s="2">
        <v>53</v>
      </c>
      <c r="B286" s="1">
        <v>281</v>
      </c>
      <c r="E286" s="9">
        <f>'depth data'!L286</f>
        <v>51.12299999999999</v>
      </c>
    </row>
    <row r="287" spans="1:6" x14ac:dyDescent="0.15">
      <c r="A287" s="2">
        <v>54</v>
      </c>
      <c r="B287" s="1">
        <v>282</v>
      </c>
      <c r="D287" s="9">
        <f>'depth data'!K287</f>
        <v>23.301949541284404</v>
      </c>
      <c r="E287" s="9">
        <f>'depth data'!L287</f>
        <v>51.356019495412838</v>
      </c>
      <c r="F287" s="20">
        <v>23.301949541284404</v>
      </c>
    </row>
    <row r="288" spans="1:6" x14ac:dyDescent="0.15">
      <c r="A288" s="2">
        <v>54</v>
      </c>
      <c r="B288" s="1">
        <v>283</v>
      </c>
      <c r="D288" s="9">
        <f>'depth data'!K288</f>
        <v>23.903669724770634</v>
      </c>
      <c r="E288" s="9">
        <f>'depth data'!L288</f>
        <v>51.595056192660543</v>
      </c>
      <c r="F288" s="20">
        <v>23.903669724770634</v>
      </c>
    </row>
    <row r="289" spans="1:6" x14ac:dyDescent="0.15">
      <c r="A289" s="2">
        <v>54</v>
      </c>
      <c r="B289" s="1">
        <v>284</v>
      </c>
      <c r="D289" s="9">
        <f>'depth data'!K289</f>
        <v>23.366972477064234</v>
      </c>
      <c r="E289" s="9">
        <f>'depth data'!L289</f>
        <v>51.828725917431186</v>
      </c>
      <c r="F289" s="20">
        <v>23.366972477064234</v>
      </c>
    </row>
    <row r="290" spans="1:6" x14ac:dyDescent="0.15">
      <c r="A290" s="2">
        <v>54</v>
      </c>
      <c r="B290" s="1">
        <v>285</v>
      </c>
      <c r="E290" s="9">
        <f>'depth data'!L290</f>
        <v>52.022999999999996</v>
      </c>
    </row>
    <row r="291" spans="1:6" x14ac:dyDescent="0.15">
      <c r="A291" s="2">
        <v>55</v>
      </c>
      <c r="B291" s="1">
        <v>286</v>
      </c>
      <c r="D291" s="9">
        <f>'depth data'!K291</f>
        <v>26.267673267326732</v>
      </c>
      <c r="E291" s="9">
        <f>'depth data'!L291</f>
        <v>52.285676732673267</v>
      </c>
      <c r="F291" s="20">
        <v>26.267673267326732</v>
      </c>
    </row>
    <row r="292" spans="1:6" x14ac:dyDescent="0.15">
      <c r="A292" s="2">
        <v>55</v>
      </c>
      <c r="B292" s="1">
        <v>287</v>
      </c>
      <c r="D292" s="9">
        <f>'depth data'!K292</f>
        <v>23.567821782178218</v>
      </c>
      <c r="E292" s="9">
        <f>'depth data'!L292</f>
        <v>52.521354950495045</v>
      </c>
      <c r="F292" s="20">
        <v>23.567821782178218</v>
      </c>
    </row>
    <row r="293" spans="1:6" x14ac:dyDescent="0.15">
      <c r="A293" s="2">
        <v>55</v>
      </c>
      <c r="B293" s="1">
        <v>288</v>
      </c>
      <c r="D293" s="9">
        <f>'depth data'!K293</f>
        <v>23.630198019801966</v>
      </c>
      <c r="E293" s="9">
        <f>'depth data'!L293</f>
        <v>52.757656930693066</v>
      </c>
      <c r="F293" s="20">
        <v>23.630198019801966</v>
      </c>
    </row>
    <row r="294" spans="1:6" x14ac:dyDescent="0.15">
      <c r="A294" s="2">
        <v>55</v>
      </c>
      <c r="B294" s="1">
        <v>289</v>
      </c>
      <c r="D294" s="9">
        <f>'depth data'!K294</f>
        <v>23.806930693069312</v>
      </c>
      <c r="E294" s="9">
        <f>'depth data'!L294</f>
        <v>52.995726237623757</v>
      </c>
      <c r="F294" s="20">
        <v>23.806930693069312</v>
      </c>
    </row>
    <row r="295" spans="1:6" x14ac:dyDescent="0.15">
      <c r="A295" s="2">
        <v>55</v>
      </c>
      <c r="B295" s="1">
        <v>290</v>
      </c>
      <c r="E295" s="9">
        <f>'depth data'!L295</f>
        <v>53.072999999999993</v>
      </c>
    </row>
    <row r="296" spans="1:6" x14ac:dyDescent="0.15">
      <c r="A296" s="2">
        <v>56</v>
      </c>
      <c r="B296" s="1">
        <v>291</v>
      </c>
      <c r="D296" s="9">
        <f>'depth data'!K296</f>
        <v>23.70590807174888</v>
      </c>
      <c r="E296" s="9">
        <f>'depth data'!L296</f>
        <v>53.31005908071748</v>
      </c>
      <c r="F296" s="20">
        <v>23.70590807174888</v>
      </c>
    </row>
    <row r="297" spans="1:6" x14ac:dyDescent="0.15">
      <c r="A297" s="2">
        <v>56</v>
      </c>
      <c r="B297" s="1">
        <v>292</v>
      </c>
      <c r="D297" s="9">
        <f>'depth data'!K297</f>
        <v>23.576345291479821</v>
      </c>
      <c r="E297" s="9">
        <f>'depth data'!L297</f>
        <v>53.545822533632283</v>
      </c>
      <c r="F297" s="20">
        <v>23.576345291479821</v>
      </c>
    </row>
    <row r="298" spans="1:6" x14ac:dyDescent="0.15">
      <c r="A298" s="2">
        <v>56</v>
      </c>
      <c r="B298" s="1">
        <v>293</v>
      </c>
      <c r="D298" s="9">
        <f>'depth data'!K298</f>
        <v>23.127466367712998</v>
      </c>
      <c r="E298" s="9">
        <f>'depth data'!L298</f>
        <v>53.777097197309416</v>
      </c>
      <c r="F298" s="20">
        <v>23.127466367712998</v>
      </c>
    </row>
    <row r="299" spans="1:6" x14ac:dyDescent="0.15">
      <c r="A299" s="2">
        <v>56</v>
      </c>
      <c r="B299" s="1">
        <v>294</v>
      </c>
      <c r="E299" s="9">
        <f>'depth data'!L299</f>
        <v>53.98299999999999</v>
      </c>
    </row>
    <row r="300" spans="1:6" x14ac:dyDescent="0.15">
      <c r="A300" s="2">
        <v>57</v>
      </c>
      <c r="B300" s="1">
        <v>295</v>
      </c>
      <c r="D300" s="9">
        <f>'depth data'!K300</f>
        <v>22.517585199610515</v>
      </c>
      <c r="E300" s="9">
        <f>'depth data'!L300</f>
        <v>54.208175851996103</v>
      </c>
      <c r="F300" s="20">
        <v>22.517585199610515</v>
      </c>
    </row>
    <row r="301" spans="1:6" x14ac:dyDescent="0.15">
      <c r="A301" s="2">
        <v>57</v>
      </c>
      <c r="B301" s="1">
        <v>296</v>
      </c>
      <c r="D301" s="9">
        <f>'depth data'!K301</f>
        <v>22.796397273612456</v>
      </c>
      <c r="E301" s="9">
        <f>'depth data'!L301</f>
        <v>54.43613982473223</v>
      </c>
      <c r="F301" s="20">
        <v>22.796397273612456</v>
      </c>
    </row>
    <row r="302" spans="1:6" x14ac:dyDescent="0.15">
      <c r="A302" s="2">
        <v>57</v>
      </c>
      <c r="B302" s="1">
        <v>297</v>
      </c>
      <c r="D302" s="9">
        <f>'depth data'!K302</f>
        <v>22.776338851022409</v>
      </c>
      <c r="E302" s="9">
        <f>'depth data'!L302</f>
        <v>54.663903213242449</v>
      </c>
      <c r="F302" s="20">
        <v>22.776338851022409</v>
      </c>
    </row>
    <row r="303" spans="1:6" x14ac:dyDescent="0.15">
      <c r="A303" s="2">
        <v>57</v>
      </c>
      <c r="B303" s="1">
        <v>298</v>
      </c>
      <c r="D303" s="9">
        <f>'depth data'!K303</f>
        <v>22.756280428432323</v>
      </c>
      <c r="E303" s="9">
        <f>'depth data'!L303</f>
        <v>54.891466017526774</v>
      </c>
      <c r="F303" s="20">
        <v>22.756280428432323</v>
      </c>
    </row>
    <row r="304" spans="1:6" x14ac:dyDescent="0.15">
      <c r="A304" s="2">
        <v>57</v>
      </c>
      <c r="B304" s="1">
        <v>299</v>
      </c>
      <c r="E304" s="9">
        <f>'depth data'!L304</f>
        <v>55.012999999999991</v>
      </c>
    </row>
    <row r="305" spans="1:6" x14ac:dyDescent="0.15">
      <c r="A305" s="2">
        <v>58</v>
      </c>
      <c r="B305" s="1">
        <v>300</v>
      </c>
      <c r="D305" s="9">
        <f>'depth data'!K305</f>
        <v>21.229213071895423</v>
      </c>
      <c r="E305" s="9">
        <f>'depth data'!L305</f>
        <v>55.225292130718941</v>
      </c>
      <c r="F305" s="20">
        <v>21.229213071895423</v>
      </c>
    </row>
    <row r="306" spans="1:6" x14ac:dyDescent="0.15">
      <c r="A306" s="2">
        <v>58</v>
      </c>
      <c r="B306" s="1">
        <v>301</v>
      </c>
      <c r="D306" s="9">
        <f>'depth data'!K306</f>
        <v>24.388078431372552</v>
      </c>
      <c r="E306" s="9">
        <f>'depth data'!L306</f>
        <v>55.469172915032665</v>
      </c>
      <c r="F306" s="20">
        <v>24.388078431372552</v>
      </c>
    </row>
    <row r="307" spans="1:6" x14ac:dyDescent="0.15">
      <c r="A307" s="2">
        <v>58</v>
      </c>
      <c r="B307" s="1">
        <v>302</v>
      </c>
      <c r="D307" s="9">
        <f>'depth data'!K307</f>
        <v>22.959947712418305</v>
      </c>
      <c r="E307" s="9">
        <f>'depth data'!L307</f>
        <v>55.698772392156854</v>
      </c>
      <c r="F307" s="20">
        <v>22.959947712418305</v>
      </c>
    </row>
    <row r="308" spans="1:6" x14ac:dyDescent="0.15">
      <c r="A308" s="2">
        <v>58</v>
      </c>
      <c r="B308" s="1">
        <v>303</v>
      </c>
      <c r="E308" s="9">
        <f>'depth data'!L308</f>
        <v>55.776999999999987</v>
      </c>
    </row>
    <row r="309" spans="1:6" x14ac:dyDescent="0.15">
      <c r="A309" s="2">
        <v>59</v>
      </c>
      <c r="E309" s="9">
        <f>'depth data'!L309</f>
        <v>55.942816407061258</v>
      </c>
    </row>
    <row r="310" spans="1:6" x14ac:dyDescent="0.15">
      <c r="A310" s="2">
        <v>59</v>
      </c>
      <c r="B310" s="1">
        <v>304</v>
      </c>
      <c r="D310" s="9">
        <f>'depth data'!K310</f>
        <v>22.988785046728974</v>
      </c>
      <c r="E310" s="9">
        <f>'depth data'!L310</f>
        <v>56.172704257528551</v>
      </c>
      <c r="F310" s="20">
        <v>22.988785046728974</v>
      </c>
    </row>
    <row r="311" spans="1:6" x14ac:dyDescent="0.15">
      <c r="A311" s="2">
        <v>59</v>
      </c>
      <c r="B311" s="1">
        <v>305</v>
      </c>
      <c r="D311" s="9">
        <f>'depth data'!K311</f>
        <v>22.418899273104881</v>
      </c>
      <c r="E311" s="9">
        <f>'depth data'!L311</f>
        <v>56.396893250259602</v>
      </c>
      <c r="F311" s="20">
        <v>22.418899273104881</v>
      </c>
    </row>
    <row r="312" spans="1:6" x14ac:dyDescent="0.15">
      <c r="A312" s="2">
        <v>59</v>
      </c>
      <c r="B312" s="1">
        <v>306</v>
      </c>
      <c r="D312" s="9">
        <f>'depth data'!K312</f>
        <v>22.612253374870196</v>
      </c>
      <c r="E312" s="9">
        <f>'depth data'!L312</f>
        <v>56.623015784008302</v>
      </c>
      <c r="F312" s="20">
        <v>22.612253374870196</v>
      </c>
    </row>
    <row r="313" spans="1:6" x14ac:dyDescent="0.15">
      <c r="A313" s="2">
        <v>59</v>
      </c>
      <c r="B313" s="1">
        <v>307</v>
      </c>
      <c r="E313" s="9">
        <f>'depth data'!L313</f>
        <v>56.756999999999998</v>
      </c>
    </row>
    <row r="314" spans="1:6" x14ac:dyDescent="0.15">
      <c r="A314" s="2">
        <v>60</v>
      </c>
      <c r="B314" s="1">
        <v>308</v>
      </c>
      <c r="D314" s="9">
        <f>'depth data'!K314</f>
        <v>22.78296629213483</v>
      </c>
      <c r="E314" s="9">
        <f>'depth data'!L314</f>
        <v>56.984829662921349</v>
      </c>
      <c r="F314" s="20">
        <v>22.78296629213483</v>
      </c>
    </row>
    <row r="315" spans="1:6" x14ac:dyDescent="0.15">
      <c r="A315" s="2">
        <v>60</v>
      </c>
      <c r="B315" s="1">
        <v>309</v>
      </c>
      <c r="D315" s="9">
        <f>'depth data'!K315</f>
        <v>22.62152808988764</v>
      </c>
      <c r="E315" s="9">
        <f>'depth data'!L315</f>
        <v>57.211044943820227</v>
      </c>
      <c r="F315" s="20">
        <v>22.62152808988764</v>
      </c>
    </row>
    <row r="316" spans="1:6" x14ac:dyDescent="0.15">
      <c r="A316" s="2">
        <v>60</v>
      </c>
      <c r="B316" s="1">
        <v>310</v>
      </c>
      <c r="D316" s="9">
        <f>'depth data'!K316</f>
        <v>22.298651685393253</v>
      </c>
      <c r="E316" s="9">
        <f>'depth data'!L316</f>
        <v>57.434031460674163</v>
      </c>
      <c r="F316" s="20">
        <v>22.298651685393253</v>
      </c>
    </row>
    <row r="317" spans="1:6" x14ac:dyDescent="0.15">
      <c r="A317" s="2">
        <v>60</v>
      </c>
      <c r="B317" s="1">
        <v>311</v>
      </c>
      <c r="E317" s="9">
        <f>'depth data'!L317</f>
        <v>57.655000000000001</v>
      </c>
    </row>
    <row r="318" spans="1:6" x14ac:dyDescent="0.15">
      <c r="A318" s="2">
        <v>61</v>
      </c>
      <c r="B318" s="1">
        <v>312</v>
      </c>
      <c r="D318" s="9">
        <f>'depth data'!K318</f>
        <v>22.302445369406868</v>
      </c>
      <c r="E318" s="9">
        <f>'depth data'!L318</f>
        <v>57.878024453694067</v>
      </c>
      <c r="F318" s="20">
        <v>22.302445369406868</v>
      </c>
    </row>
    <row r="319" spans="1:6" x14ac:dyDescent="0.15">
      <c r="A319" s="2">
        <v>61</v>
      </c>
      <c r="B319" s="1">
        <v>313</v>
      </c>
      <c r="D319" s="9">
        <f>'depth data'!K319</f>
        <v>22.061446409989596</v>
      </c>
      <c r="E319" s="9">
        <f>'depth data'!L319</f>
        <v>58.09863891779397</v>
      </c>
      <c r="F319" s="20">
        <v>22.061446409989596</v>
      </c>
    </row>
    <row r="320" spans="1:6" x14ac:dyDescent="0.15">
      <c r="A320" s="2">
        <v>61</v>
      </c>
      <c r="B320" s="1">
        <v>314</v>
      </c>
      <c r="D320" s="9">
        <f>'depth data'!K320</f>
        <v>22.402861602497396</v>
      </c>
      <c r="E320" s="9">
        <f>'depth data'!L320</f>
        <v>58.322667533818937</v>
      </c>
      <c r="F320" s="20">
        <v>22.402861602497396</v>
      </c>
    </row>
    <row r="321" spans="1:6" x14ac:dyDescent="0.15">
      <c r="A321" s="2">
        <v>61</v>
      </c>
      <c r="B321" s="1">
        <v>315</v>
      </c>
      <c r="D321" s="9">
        <f>'depth data'!K321</f>
        <v>22.49323621227888</v>
      </c>
      <c r="E321" s="9">
        <f>'depth data'!L321</f>
        <v>58.54759989594173</v>
      </c>
      <c r="F321" s="20">
        <v>22.49323621227888</v>
      </c>
    </row>
    <row r="322" spans="1:6" x14ac:dyDescent="0.15">
      <c r="A322" s="2">
        <v>61</v>
      </c>
      <c r="B322" s="1">
        <v>316</v>
      </c>
      <c r="E322" s="9">
        <f>'depth data'!L322</f>
        <v>58.62</v>
      </c>
    </row>
    <row r="323" spans="1:6" x14ac:dyDescent="0.15">
      <c r="A323" s="2">
        <v>62</v>
      </c>
      <c r="B323" s="1">
        <v>317</v>
      </c>
      <c r="D323" s="9">
        <f>'depth data'!K323</f>
        <v>22.456482670089859</v>
      </c>
      <c r="E323" s="9">
        <f>'depth data'!L323</f>
        <v>58.844564826700896</v>
      </c>
      <c r="F323" s="20">
        <v>22.456482670089859</v>
      </c>
    </row>
    <row r="324" spans="1:6" x14ac:dyDescent="0.15">
      <c r="A324" s="2">
        <v>62</v>
      </c>
      <c r="B324" s="1">
        <v>318</v>
      </c>
      <c r="D324" s="9">
        <f>'depth data'!K324</f>
        <v>23.157894736842103</v>
      </c>
      <c r="E324" s="9">
        <f>'depth data'!L324</f>
        <v>59.076143774069322</v>
      </c>
      <c r="F324" s="20">
        <v>23.157894736842103</v>
      </c>
    </row>
    <row r="325" spans="1:6" x14ac:dyDescent="0.15">
      <c r="A325" s="2">
        <v>62</v>
      </c>
      <c r="B325" s="1">
        <v>319</v>
      </c>
      <c r="D325" s="9">
        <f>'depth data'!K325</f>
        <v>22.120667522464704</v>
      </c>
      <c r="E325" s="9">
        <f>'depth data'!L325</f>
        <v>59.297350449293972</v>
      </c>
      <c r="F325" s="20">
        <v>22.120667522464704</v>
      </c>
    </row>
    <row r="326" spans="1:6" x14ac:dyDescent="0.15">
      <c r="A326" s="2">
        <v>62</v>
      </c>
      <c r="B326" s="1">
        <v>320</v>
      </c>
      <c r="E326" s="9">
        <f>'depth data'!L326</f>
        <v>59.420000000000009</v>
      </c>
    </row>
    <row r="327" spans="1:6" x14ac:dyDescent="0.15">
      <c r="A327" s="2">
        <v>63</v>
      </c>
      <c r="B327" s="1">
        <v>321</v>
      </c>
      <c r="D327" s="9">
        <f>'depth data'!K327</f>
        <v>22.913982202447162</v>
      </c>
      <c r="E327" s="9">
        <f>'depth data'!L327</f>
        <v>59.64913982202448</v>
      </c>
      <c r="F327" s="20">
        <v>22.913982202447162</v>
      </c>
    </row>
    <row r="328" spans="1:6" x14ac:dyDescent="0.15">
      <c r="A328" s="2">
        <v>63</v>
      </c>
      <c r="B328" s="1">
        <v>322</v>
      </c>
      <c r="D328" s="9">
        <f>'depth data'!K328</f>
        <v>22.663959955506108</v>
      </c>
      <c r="E328" s="9">
        <f>'depth data'!L328</f>
        <v>59.875779421579544</v>
      </c>
      <c r="F328" s="20">
        <v>22.663959955506108</v>
      </c>
    </row>
    <row r="329" spans="1:6" x14ac:dyDescent="0.15">
      <c r="A329" s="2">
        <v>63</v>
      </c>
      <c r="B329" s="1">
        <v>323</v>
      </c>
      <c r="D329" s="9">
        <f>'depth data'!K329</f>
        <v>22.643715239154627</v>
      </c>
      <c r="E329" s="9">
        <f>'depth data'!L329</f>
        <v>60.102216573971091</v>
      </c>
      <c r="F329" s="20">
        <v>22.643715239154627</v>
      </c>
    </row>
    <row r="330" spans="1:6" x14ac:dyDescent="0.15">
      <c r="A330" s="2">
        <v>63</v>
      </c>
      <c r="B330" s="1">
        <v>324</v>
      </c>
      <c r="E330" s="9">
        <f>'depth data'!L330</f>
        <v>60.330000000000013</v>
      </c>
    </row>
    <row r="331" spans="1:6" x14ac:dyDescent="0.15">
      <c r="A331" s="2">
        <v>64</v>
      </c>
      <c r="B331" s="1">
        <v>325</v>
      </c>
      <c r="D331" s="9">
        <f>'depth data'!K331</f>
        <v>22.087182648401832</v>
      </c>
      <c r="E331" s="9">
        <f>'depth data'!L331</f>
        <v>60.550871826484027</v>
      </c>
      <c r="F331" s="20">
        <v>22.087182648401832</v>
      </c>
    </row>
    <row r="332" spans="1:6" x14ac:dyDescent="0.15">
      <c r="A332" s="2">
        <v>64</v>
      </c>
      <c r="B332" s="1">
        <v>326</v>
      </c>
      <c r="D332" s="9">
        <f>'depth data'!K332</f>
        <v>22.330547945205481</v>
      </c>
      <c r="E332" s="9">
        <f>'depth data'!L332</f>
        <v>60.774177305936085</v>
      </c>
      <c r="F332" s="20">
        <v>22.330547945205481</v>
      </c>
    </row>
    <row r="333" spans="1:6" x14ac:dyDescent="0.15">
      <c r="A333" s="2">
        <v>64</v>
      </c>
      <c r="B333" s="1">
        <v>327</v>
      </c>
      <c r="D333" s="9">
        <f>'depth data'!K333</f>
        <v>22.87022831050227</v>
      </c>
      <c r="E333" s="9">
        <f>'depth data'!L333</f>
        <v>61.0028795890411</v>
      </c>
      <c r="F333" s="20">
        <v>22.87022831050227</v>
      </c>
    </row>
    <row r="334" spans="1:6" x14ac:dyDescent="0.15">
      <c r="A334" s="2">
        <v>64</v>
      </c>
      <c r="B334" s="1">
        <v>328</v>
      </c>
      <c r="E334" s="9">
        <f>'depth data'!L334</f>
        <v>61.222000000000008</v>
      </c>
    </row>
    <row r="335" spans="1:6" x14ac:dyDescent="0.15">
      <c r="A335" s="2">
        <v>65</v>
      </c>
      <c r="B335" s="1">
        <v>329</v>
      </c>
      <c r="D335" s="9">
        <f>'depth data'!K335</f>
        <v>23.033868131868136</v>
      </c>
      <c r="E335" s="9">
        <f>'depth data'!L335</f>
        <v>61.452338681318686</v>
      </c>
      <c r="F335" s="20">
        <v>23.033868131868136</v>
      </c>
    </row>
    <row r="336" spans="1:6" x14ac:dyDescent="0.15">
      <c r="A336" s="2">
        <v>65</v>
      </c>
      <c r="B336" s="1">
        <v>330</v>
      </c>
      <c r="D336" s="9">
        <f>'depth data'!K336</f>
        <v>22.583406593406586</v>
      </c>
      <c r="E336" s="9">
        <f>'depth data'!L336</f>
        <v>61.678172747252759</v>
      </c>
      <c r="F336" s="20">
        <v>22.583406593406586</v>
      </c>
    </row>
    <row r="337" spans="1:6" x14ac:dyDescent="0.15">
      <c r="A337" s="2">
        <v>65</v>
      </c>
      <c r="B337" s="1">
        <v>331</v>
      </c>
      <c r="D337" s="9">
        <f>'depth data'!K337</f>
        <v>22.513021978021992</v>
      </c>
      <c r="E337" s="9">
        <f>'depth data'!L337</f>
        <v>61.903302967032978</v>
      </c>
      <c r="F337" s="20">
        <v>22.513021978021992</v>
      </c>
    </row>
    <row r="338" spans="1:6" x14ac:dyDescent="0.15">
      <c r="A338" s="2">
        <v>65</v>
      </c>
      <c r="B338" s="1">
        <v>332</v>
      </c>
      <c r="E338" s="9">
        <f>'depth data'!L338</f>
        <v>62.137000000000008</v>
      </c>
    </row>
    <row r="339" spans="1:6" x14ac:dyDescent="0.15">
      <c r="A339" s="2">
        <v>66</v>
      </c>
      <c r="B339" s="1">
        <v>333</v>
      </c>
      <c r="D339" s="9">
        <f>'depth data'!K339</f>
        <v>22.110635593220337</v>
      </c>
      <c r="E339" s="9">
        <f>'depth data'!L339</f>
        <v>62.358106355932215</v>
      </c>
      <c r="F339" s="20">
        <v>22.110635593220337</v>
      </c>
    </row>
    <row r="340" spans="1:6" x14ac:dyDescent="0.15">
      <c r="A340" s="2">
        <v>66</v>
      </c>
      <c r="B340" s="1">
        <v>334</v>
      </c>
      <c r="D340" s="9">
        <f>'depth data'!K340</f>
        <v>22.042100484261503</v>
      </c>
      <c r="E340" s="9">
        <f>'depth data'!L340</f>
        <v>62.578527360774835</v>
      </c>
      <c r="F340" s="20">
        <v>22.042100484261503</v>
      </c>
    </row>
    <row r="341" spans="1:6" x14ac:dyDescent="0.15">
      <c r="A341" s="2">
        <v>66</v>
      </c>
      <c r="B341" s="1">
        <v>335</v>
      </c>
      <c r="D341" s="9">
        <f>'depth data'!K341</f>
        <v>22.707294188861994</v>
      </c>
      <c r="E341" s="9">
        <f>'depth data'!L341</f>
        <v>62.80560030266345</v>
      </c>
      <c r="F341" s="20">
        <v>22.707294188861994</v>
      </c>
    </row>
    <row r="342" spans="1:6" x14ac:dyDescent="0.15">
      <c r="A342" s="2">
        <v>66</v>
      </c>
      <c r="B342" s="1">
        <v>336</v>
      </c>
      <c r="E342" s="9">
        <f>'depth data'!L342</f>
        <v>63.032995762711877</v>
      </c>
    </row>
    <row r="343" spans="1:6" x14ac:dyDescent="0.15">
      <c r="A343" s="2">
        <v>67</v>
      </c>
      <c r="B343" s="1">
        <v>337</v>
      </c>
      <c r="D343" s="9">
        <f>'depth data'!K343</f>
        <v>22.235611380145276</v>
      </c>
      <c r="E343" s="9">
        <f>'depth data'!L343</f>
        <v>63.25535187651333</v>
      </c>
      <c r="F343" s="20">
        <v>22.235611380145276</v>
      </c>
    </row>
    <row r="344" spans="1:6" x14ac:dyDescent="0.15">
      <c r="A344" s="2">
        <v>67</v>
      </c>
      <c r="B344" s="1">
        <v>338</v>
      </c>
      <c r="D344" s="9">
        <f>'depth data'!K344</f>
        <v>22.062257869249397</v>
      </c>
      <c r="E344" s="9">
        <f>'depth data'!L344</f>
        <v>63.475974455205822</v>
      </c>
      <c r="F344" s="20">
        <v>22.062257869249397</v>
      </c>
    </row>
    <row r="345" spans="1:6" x14ac:dyDescent="0.15">
      <c r="A345" s="2">
        <v>67</v>
      </c>
      <c r="B345" s="1">
        <v>339</v>
      </c>
      <c r="D345" s="9">
        <f>'depth data'!K345</f>
        <v>21.800211864406776</v>
      </c>
      <c r="E345" s="9">
        <f>'depth data'!L345</f>
        <v>63.693976573849895</v>
      </c>
      <c r="F345" s="20">
        <v>21.800211864406776</v>
      </c>
    </row>
    <row r="346" spans="1:6" x14ac:dyDescent="0.15">
      <c r="A346" s="2">
        <v>67</v>
      </c>
      <c r="B346" s="1">
        <v>340</v>
      </c>
      <c r="E346" s="9">
        <f>'depth data'!L346</f>
        <v>63.802000000000014</v>
      </c>
    </row>
    <row r="347" spans="1:6" x14ac:dyDescent="0.15">
      <c r="A347" s="2">
        <v>68</v>
      </c>
      <c r="B347" s="1">
        <v>341</v>
      </c>
      <c r="D347" s="9">
        <f>'depth data'!K347</f>
        <v>22.376362369337979</v>
      </c>
      <c r="E347" s="9">
        <f>'depth data'!L347</f>
        <v>64.025763623693393</v>
      </c>
      <c r="F347" s="20">
        <v>22.376362369337979</v>
      </c>
    </row>
    <row r="348" spans="1:6" x14ac:dyDescent="0.15">
      <c r="A348" s="2">
        <v>68</v>
      </c>
      <c r="B348" s="1">
        <v>342</v>
      </c>
      <c r="D348" s="9">
        <f>'depth data'!K348</f>
        <v>22.762090592334495</v>
      </c>
      <c r="E348" s="9">
        <f>'depth data'!L348</f>
        <v>64.253384529616739</v>
      </c>
      <c r="F348" s="20">
        <v>22.762090592334495</v>
      </c>
    </row>
    <row r="349" spans="1:6" x14ac:dyDescent="0.15">
      <c r="A349" s="2">
        <v>68</v>
      </c>
      <c r="B349" s="1">
        <v>343</v>
      </c>
      <c r="D349" s="9">
        <f>'depth data'!K349</f>
        <v>22.401114982578406</v>
      </c>
      <c r="E349" s="9">
        <f>'depth data'!L349</f>
        <v>64.477395679442523</v>
      </c>
      <c r="F349" s="20">
        <v>22.401114982578406</v>
      </c>
    </row>
    <row r="350" spans="1:6" x14ac:dyDescent="0.15">
      <c r="A350" s="2">
        <v>68</v>
      </c>
      <c r="B350" s="1">
        <v>344</v>
      </c>
      <c r="E350" s="9">
        <f>'depth data'!L350</f>
        <v>64.690000000000012</v>
      </c>
    </row>
    <row r="351" spans="1:6" x14ac:dyDescent="0.15">
      <c r="A351" s="2">
        <v>69</v>
      </c>
      <c r="B351" s="1">
        <v>345</v>
      </c>
      <c r="D351" s="9">
        <f>'depth data'!K351</f>
        <v>22.028079710144929</v>
      </c>
      <c r="E351" s="9">
        <f>'depth data'!L351</f>
        <v>64.910280797101464</v>
      </c>
      <c r="F351" s="20">
        <v>22.028079710144929</v>
      </c>
    </row>
    <row r="352" spans="1:6" x14ac:dyDescent="0.15">
      <c r="A352" s="2">
        <v>69</v>
      </c>
      <c r="B352" s="1">
        <v>346</v>
      </c>
      <c r="D352" s="9">
        <f>'depth data'!K352</f>
        <v>21.812560386473429</v>
      </c>
      <c r="E352" s="9">
        <f>'depth data'!L352</f>
        <v>65.128406400966199</v>
      </c>
      <c r="F352" s="20">
        <v>21.812560386473429</v>
      </c>
    </row>
    <row r="353" spans="1:6" x14ac:dyDescent="0.15">
      <c r="A353" s="2">
        <v>69</v>
      </c>
      <c r="B353" s="1">
        <v>347</v>
      </c>
      <c r="D353" s="9">
        <f>'depth data'!K353</f>
        <v>21.782487922705318</v>
      </c>
      <c r="E353" s="9">
        <f>'depth data'!L353</f>
        <v>65.346231280193251</v>
      </c>
      <c r="F353" s="20">
        <v>21.782487922705318</v>
      </c>
    </row>
    <row r="354" spans="1:6" x14ac:dyDescent="0.15">
      <c r="A354" s="2">
        <v>69</v>
      </c>
      <c r="B354" s="1">
        <v>348</v>
      </c>
      <c r="E354" s="9">
        <f>'depth data'!L354</f>
        <v>65.520000000000024</v>
      </c>
    </row>
    <row r="355" spans="1:6" x14ac:dyDescent="0.15">
      <c r="A355" s="2">
        <v>70</v>
      </c>
      <c r="B355" s="1">
        <v>349</v>
      </c>
      <c r="D355" s="9">
        <f>'depth data'!K355</f>
        <v>21.695955882352941</v>
      </c>
      <c r="E355" s="9">
        <f>'depth data'!L355</f>
        <v>65.736959558823557</v>
      </c>
      <c r="F355" s="20">
        <v>21.695955882352941</v>
      </c>
    </row>
    <row r="356" spans="1:6" x14ac:dyDescent="0.15">
      <c r="A356" s="2">
        <v>70</v>
      </c>
      <c r="B356" s="1">
        <v>350</v>
      </c>
      <c r="D356" s="9">
        <f>'depth data'!K356</f>
        <v>22.550367647058827</v>
      </c>
      <c r="E356" s="9">
        <f>'depth data'!L356</f>
        <v>65.962463235294138</v>
      </c>
      <c r="F356" s="20">
        <v>22.550367647058827</v>
      </c>
    </row>
    <row r="357" spans="1:6" x14ac:dyDescent="0.15">
      <c r="A357" s="2">
        <v>70</v>
      </c>
      <c r="B357" s="1">
        <v>351</v>
      </c>
      <c r="D357" s="9">
        <f>'depth data'!K357</f>
        <v>22.021446078431381</v>
      </c>
      <c r="E357" s="9">
        <f>'depth data'!L357</f>
        <v>66.182677696078443</v>
      </c>
      <c r="F357" s="20">
        <v>22.021446078431381</v>
      </c>
    </row>
    <row r="358" spans="1:6" x14ac:dyDescent="0.15">
      <c r="A358" s="2">
        <v>70</v>
      </c>
      <c r="B358" s="1">
        <v>352</v>
      </c>
      <c r="E358" s="9">
        <f>'depth data'!L358</f>
        <v>66.350000000000009</v>
      </c>
    </row>
    <row r="359" spans="1:6" x14ac:dyDescent="0.15">
      <c r="A359" s="2">
        <v>71</v>
      </c>
      <c r="B359" s="1">
        <v>353</v>
      </c>
      <c r="D359" s="9">
        <f>'depth data'!K359</f>
        <v>21.249886246122028</v>
      </c>
      <c r="E359" s="9">
        <f>'depth data'!L359</f>
        <v>66.562498862461226</v>
      </c>
      <c r="F359" s="20">
        <v>21.249886246122028</v>
      </c>
    </row>
    <row r="360" spans="1:6" x14ac:dyDescent="0.15">
      <c r="A360" s="2">
        <v>71</v>
      </c>
      <c r="B360" s="1">
        <v>354</v>
      </c>
      <c r="D360" s="9">
        <f>'depth data'!K360</f>
        <v>22.518717683557387</v>
      </c>
      <c r="E360" s="9">
        <f>'depth data'!L360</f>
        <v>66.787686039296801</v>
      </c>
      <c r="F360" s="20">
        <v>22.518717683557387</v>
      </c>
    </row>
    <row r="361" spans="1:6" x14ac:dyDescent="0.15">
      <c r="A361" s="2">
        <v>71</v>
      </c>
      <c r="B361" s="1">
        <v>355</v>
      </c>
      <c r="D361" s="9">
        <f>'depth data'!K361</f>
        <v>21.819441571871778</v>
      </c>
      <c r="E361" s="9">
        <f>'depth data'!L361</f>
        <v>67.005880455015529</v>
      </c>
      <c r="F361" s="20">
        <v>21.819441571871778</v>
      </c>
    </row>
    <row r="362" spans="1:6" x14ac:dyDescent="0.15">
      <c r="A362" s="2">
        <v>71</v>
      </c>
      <c r="B362" s="1">
        <v>356</v>
      </c>
      <c r="D362" s="9">
        <f>'depth data'!K362</f>
        <v>22.802481902792142</v>
      </c>
      <c r="E362" s="9">
        <f>'depth data'!L362</f>
        <v>67.233905274043451</v>
      </c>
      <c r="F362" s="20">
        <v>22.802481902792142</v>
      </c>
    </row>
    <row r="363" spans="1:6" x14ac:dyDescent="0.15">
      <c r="A363" s="2">
        <v>71</v>
      </c>
      <c r="B363" s="1">
        <v>357</v>
      </c>
      <c r="E363" s="9">
        <f>'depth data'!L363</f>
        <v>67.330000000000013</v>
      </c>
    </row>
    <row r="364" spans="1:6" x14ac:dyDescent="0.15">
      <c r="A364" s="2">
        <v>72</v>
      </c>
      <c r="B364" s="1">
        <v>358</v>
      </c>
      <c r="D364" s="9">
        <f>'depth data'!K364</f>
        <v>22.241358288770055</v>
      </c>
      <c r="E364" s="9">
        <f>'depth data'!L364</f>
        <v>67.552413582887709</v>
      </c>
      <c r="F364" s="20">
        <v>22.241358288770055</v>
      </c>
    </row>
    <row r="365" spans="1:6" x14ac:dyDescent="0.15">
      <c r="A365" s="2">
        <v>72</v>
      </c>
      <c r="B365" s="1">
        <v>359</v>
      </c>
      <c r="D365" s="9">
        <f>'depth data'!K365</f>
        <v>22.21508021390375</v>
      </c>
      <c r="E365" s="9">
        <f>'depth data'!L365</f>
        <v>67.77456438502675</v>
      </c>
      <c r="F365" s="20">
        <v>22.21508021390375</v>
      </c>
    </row>
    <row r="366" spans="1:6" x14ac:dyDescent="0.15">
      <c r="A366" s="2">
        <v>72</v>
      </c>
      <c r="B366" s="1">
        <v>360</v>
      </c>
      <c r="D366" s="9">
        <f>'depth data'!K366</f>
        <v>22.609251336898389</v>
      </c>
      <c r="E366" s="9">
        <f>'depth data'!L366</f>
        <v>68.000656898395732</v>
      </c>
      <c r="F366" s="20">
        <v>22.609251336898389</v>
      </c>
    </row>
    <row r="367" spans="1:6" x14ac:dyDescent="0.15">
      <c r="A367" s="2">
        <v>72</v>
      </c>
      <c r="B367" s="1">
        <v>361</v>
      </c>
      <c r="D367" s="9">
        <f>'depth data'!K367</f>
        <v>22.043262032085561</v>
      </c>
      <c r="E367" s="9">
        <f>'depth data'!L367</f>
        <v>68.221089518716596</v>
      </c>
      <c r="F367" s="20">
        <v>22.043262032085561</v>
      </c>
    </row>
    <row r="368" spans="1:6" x14ac:dyDescent="0.15">
      <c r="A368" s="2">
        <v>72</v>
      </c>
      <c r="B368" s="1">
        <v>362</v>
      </c>
      <c r="E368" s="9">
        <f>'depth data'!L368</f>
        <v>68.27500000000002</v>
      </c>
    </row>
    <row r="369" spans="1:6" x14ac:dyDescent="0.15">
      <c r="A369" s="2">
        <v>73</v>
      </c>
      <c r="E369" s="9">
        <f>'depth data'!L369</f>
        <v>68.44975343421055</v>
      </c>
    </row>
    <row r="370" spans="1:6" x14ac:dyDescent="0.15">
      <c r="A370" s="2">
        <v>73</v>
      </c>
      <c r="B370" s="1">
        <v>363</v>
      </c>
      <c r="D370" s="9">
        <f>'depth data'!K370</f>
        <v>22.533000000000005</v>
      </c>
      <c r="E370" s="9">
        <f>'depth data'!L370</f>
        <v>68.675083434210549</v>
      </c>
      <c r="F370" s="20">
        <v>22.533000000000005</v>
      </c>
    </row>
    <row r="371" spans="1:6" x14ac:dyDescent="0.15">
      <c r="A371" s="2">
        <v>73</v>
      </c>
      <c r="B371" s="1">
        <v>364</v>
      </c>
      <c r="D371" s="9">
        <f>'depth data'!K371</f>
        <v>22.440986842105257</v>
      </c>
      <c r="E371" s="9">
        <f>'depth data'!L371</f>
        <v>68.899493302631598</v>
      </c>
      <c r="F371" s="20">
        <v>22.440986842105257</v>
      </c>
    </row>
    <row r="372" spans="1:6" x14ac:dyDescent="0.15">
      <c r="A372" s="2">
        <v>73</v>
      </c>
      <c r="B372" s="1">
        <v>365</v>
      </c>
      <c r="E372" s="9">
        <f>'depth data'!L372</f>
        <v>69.052000000000021</v>
      </c>
    </row>
    <row r="373" spans="1:6" x14ac:dyDescent="0.15">
      <c r="A373" s="2">
        <v>74</v>
      </c>
      <c r="B373" s="1">
        <v>366</v>
      </c>
      <c r="D373" s="9">
        <f>'depth data'!K373</f>
        <v>23.204725215517239</v>
      </c>
      <c r="E373" s="9">
        <f>'depth data'!L373</f>
        <v>69.28404725215519</v>
      </c>
      <c r="F373" s="20">
        <v>23.204725215517239</v>
      </c>
    </row>
    <row r="374" spans="1:6" x14ac:dyDescent="0.15">
      <c r="A374" s="2">
        <v>74</v>
      </c>
      <c r="B374" s="1">
        <v>367</v>
      </c>
      <c r="D374" s="9">
        <f>'depth data'!K374</f>
        <v>21.198706896551723</v>
      </c>
      <c r="E374" s="9">
        <f>'depth data'!L374</f>
        <v>69.496034321120703</v>
      </c>
      <c r="F374" s="20">
        <v>21.198706896551723</v>
      </c>
    </row>
    <row r="375" spans="1:6" x14ac:dyDescent="0.15">
      <c r="A375" s="2">
        <v>74</v>
      </c>
      <c r="B375" s="1">
        <v>368</v>
      </c>
      <c r="D375" s="9">
        <f>'depth data'!K375</f>
        <v>21.94428879310345</v>
      </c>
      <c r="E375" s="9">
        <f>'depth data'!L375</f>
        <v>69.715477209051741</v>
      </c>
      <c r="F375" s="20">
        <v>21.94428879310345</v>
      </c>
    </row>
    <row r="376" spans="1:6" x14ac:dyDescent="0.15">
      <c r="A376" s="2">
        <v>74</v>
      </c>
      <c r="B376" s="1">
        <v>369</v>
      </c>
      <c r="D376" s="9">
        <f>'depth data'!K376</f>
        <v>22.165948275862071</v>
      </c>
      <c r="E376" s="9">
        <f>'depth data'!L376</f>
        <v>69.937136691810366</v>
      </c>
      <c r="F376" s="20">
        <v>22.165948275862071</v>
      </c>
    </row>
    <row r="377" spans="1:6" x14ac:dyDescent="0.15">
      <c r="A377" s="2">
        <v>74</v>
      </c>
      <c r="B377" s="1">
        <v>370</v>
      </c>
      <c r="E377" s="9">
        <f>'depth data'!L377</f>
        <v>69.987000000000023</v>
      </c>
    </row>
    <row r="378" spans="1:6" x14ac:dyDescent="0.15">
      <c r="A378" s="2">
        <v>75</v>
      </c>
      <c r="E378" s="9">
        <f>'depth data'!L378</f>
        <v>70.163192777085953</v>
      </c>
    </row>
    <row r="379" spans="1:6" x14ac:dyDescent="0.15">
      <c r="A379" s="2">
        <v>75</v>
      </c>
      <c r="B379" s="1">
        <v>371</v>
      </c>
      <c r="D379" s="9">
        <f>'depth data'!K379</f>
        <v>22.312577833125776</v>
      </c>
      <c r="E379" s="9">
        <f>'depth data'!L379</f>
        <v>70.386318555417205</v>
      </c>
      <c r="F379" s="20">
        <v>22.312577833125776</v>
      </c>
    </row>
    <row r="380" spans="1:6" x14ac:dyDescent="0.15">
      <c r="A380" s="2">
        <v>75</v>
      </c>
      <c r="B380" s="1">
        <v>372</v>
      </c>
      <c r="D380" s="9">
        <f>'depth data'!K380</f>
        <v>22.527023661270238</v>
      </c>
      <c r="E380" s="9">
        <f>'depth data'!L380</f>
        <v>70.611588792029906</v>
      </c>
      <c r="F380" s="20">
        <v>22.527023661270238</v>
      </c>
    </row>
    <row r="381" spans="1:6" x14ac:dyDescent="0.15">
      <c r="A381" s="2">
        <v>75</v>
      </c>
      <c r="B381" s="1">
        <v>373</v>
      </c>
      <c r="E381" s="9">
        <f>'depth data'!L381</f>
        <v>70.807000000000016</v>
      </c>
    </row>
    <row r="382" spans="1:6" x14ac:dyDescent="0.15">
      <c r="A382" s="2">
        <v>76</v>
      </c>
      <c r="B382" s="1">
        <v>374</v>
      </c>
      <c r="D382" s="9">
        <f>'depth data'!K382</f>
        <v>20.468249999999998</v>
      </c>
      <c r="E382" s="9">
        <f>'depth data'!L382</f>
        <v>71.01168250000002</v>
      </c>
      <c r="F382" s="20">
        <v>20.468249999999998</v>
      </c>
    </row>
    <row r="383" spans="1:6" x14ac:dyDescent="0.15">
      <c r="A383" s="2">
        <v>76</v>
      </c>
      <c r="B383" s="1">
        <v>375</v>
      </c>
      <c r="D383" s="9">
        <f>'depth data'!K383</f>
        <v>22.192499999999995</v>
      </c>
      <c r="E383" s="9">
        <f>'depth data'!L383</f>
        <v>71.233607500000019</v>
      </c>
      <c r="F383" s="20">
        <v>22.192499999999999</v>
      </c>
    </row>
    <row r="384" spans="1:6" x14ac:dyDescent="0.15">
      <c r="A384" s="2">
        <v>76</v>
      </c>
      <c r="B384" s="1">
        <v>376</v>
      </c>
      <c r="D384" s="9">
        <f>'depth data'!K384</f>
        <v>22.852499999999999</v>
      </c>
      <c r="E384" s="9">
        <f>'depth data'!L384</f>
        <v>71.46213250000001</v>
      </c>
      <c r="F384" s="20">
        <v>22.852499999999999</v>
      </c>
    </row>
    <row r="385" spans="1:6" x14ac:dyDescent="0.15">
      <c r="A385" s="2">
        <v>76</v>
      </c>
      <c r="B385" s="1">
        <v>377</v>
      </c>
      <c r="E385" s="9">
        <f>'depth data'!L385</f>
        <v>71.632000000000005</v>
      </c>
    </row>
    <row r="386" spans="1:6" x14ac:dyDescent="0.15">
      <c r="A386" s="2">
        <v>77</v>
      </c>
      <c r="B386" s="1">
        <v>378</v>
      </c>
      <c r="D386" s="9">
        <f>'depth data'!K386</f>
        <v>22.363396674584319</v>
      </c>
      <c r="E386" s="9">
        <f>'depth data'!L386</f>
        <v>71.855633966745856</v>
      </c>
      <c r="F386" s="20">
        <v>22.363396674584319</v>
      </c>
    </row>
    <row r="387" spans="1:6" x14ac:dyDescent="0.15">
      <c r="A387" s="2">
        <v>77</v>
      </c>
      <c r="B387" s="1">
        <v>379</v>
      </c>
      <c r="D387" s="9">
        <f>'depth data'!K387</f>
        <v>21.927850356294538</v>
      </c>
      <c r="E387" s="9">
        <f>'depth data'!L387</f>
        <v>72.074912470308803</v>
      </c>
      <c r="F387" s="20">
        <v>21.927850356294538</v>
      </c>
    </row>
    <row r="388" spans="1:6" x14ac:dyDescent="0.15">
      <c r="A388" s="2">
        <v>77</v>
      </c>
      <c r="B388" s="1">
        <v>380</v>
      </c>
      <c r="D388" s="9">
        <f>'depth data'!K388</f>
        <v>21.666923990498816</v>
      </c>
      <c r="E388" s="9">
        <f>'depth data'!L388</f>
        <v>72.291581710213791</v>
      </c>
      <c r="F388" s="20">
        <v>21.666923990498816</v>
      </c>
    </row>
    <row r="389" spans="1:6" x14ac:dyDescent="0.15">
      <c r="A389" s="2">
        <v>77</v>
      </c>
      <c r="B389" s="1">
        <v>381</v>
      </c>
      <c r="E389" s="9">
        <f>'depth data'!L389</f>
        <v>72.477000000000018</v>
      </c>
    </row>
    <row r="390" spans="1:6" x14ac:dyDescent="0.15">
      <c r="A390" s="2">
        <v>78</v>
      </c>
      <c r="B390" s="1">
        <v>382</v>
      </c>
      <c r="D390" s="9">
        <f>'depth data'!K390</f>
        <v>21.971086448598133</v>
      </c>
      <c r="E390" s="9">
        <f>'depth data'!L390</f>
        <v>72.696710864485993</v>
      </c>
      <c r="F390" s="20">
        <v>21.971086448598133</v>
      </c>
    </row>
    <row r="391" spans="1:6" x14ac:dyDescent="0.15">
      <c r="A391" s="2">
        <v>78</v>
      </c>
      <c r="B391" s="1">
        <v>383</v>
      </c>
      <c r="D391" s="9">
        <f>'depth data'!K391</f>
        <v>22.917640186915893</v>
      </c>
      <c r="E391" s="9">
        <f>'depth data'!L391</f>
        <v>72.925887266355161</v>
      </c>
      <c r="F391" s="20">
        <v>22.917640186915893</v>
      </c>
    </row>
    <row r="392" spans="1:6" x14ac:dyDescent="0.15">
      <c r="A392" s="2">
        <v>78</v>
      </c>
      <c r="B392" s="1">
        <v>384</v>
      </c>
      <c r="D392" s="9">
        <f>'depth data'!K392</f>
        <v>22.96875</v>
      </c>
      <c r="E392" s="9">
        <f>'depth data'!L392</f>
        <v>73.155574766355159</v>
      </c>
      <c r="F392" s="20">
        <v>22.96875</v>
      </c>
    </row>
    <row r="393" spans="1:6" x14ac:dyDescent="0.15">
      <c r="A393" s="2">
        <v>78</v>
      </c>
      <c r="B393" s="1">
        <v>385</v>
      </c>
      <c r="E393" s="9">
        <f>'depth data'!L393</f>
        <v>73.352000000000018</v>
      </c>
    </row>
    <row r="394" spans="1:6" x14ac:dyDescent="0.15">
      <c r="A394" s="2">
        <v>79</v>
      </c>
      <c r="B394" s="1">
        <v>386</v>
      </c>
      <c r="D394" s="9">
        <f>'depth data'!K394</f>
        <v>23.134490150637312</v>
      </c>
      <c r="E394" s="9">
        <f>'depth data'!L394</f>
        <v>73.583344901506393</v>
      </c>
      <c r="F394" s="20">
        <v>23.134490150637312</v>
      </c>
    </row>
    <row r="395" spans="1:6" x14ac:dyDescent="0.15">
      <c r="A395" s="2">
        <v>79</v>
      </c>
      <c r="B395" s="1">
        <v>387</v>
      </c>
      <c r="D395" s="9">
        <f>'depth data'!K395</f>
        <v>21.539803012746233</v>
      </c>
      <c r="E395" s="9">
        <f>'depth data'!L395</f>
        <v>73.798742931633853</v>
      </c>
      <c r="F395" s="20">
        <v>21.539803012746233</v>
      </c>
    </row>
    <row r="396" spans="1:6" x14ac:dyDescent="0.15">
      <c r="A396" s="2">
        <v>79</v>
      </c>
      <c r="B396" s="1">
        <v>388</v>
      </c>
      <c r="D396" s="9">
        <f>'depth data'!K396</f>
        <v>21.840498261877165</v>
      </c>
      <c r="E396" s="9">
        <f>'depth data'!L396</f>
        <v>74.017147914252618</v>
      </c>
      <c r="F396" s="20">
        <v>21.840498261877165</v>
      </c>
    </row>
    <row r="397" spans="1:6" x14ac:dyDescent="0.15">
      <c r="A397" s="2">
        <v>79</v>
      </c>
      <c r="B397" s="1">
        <v>389</v>
      </c>
      <c r="E397" s="9">
        <f>'depth data'!L397</f>
        <v>74.217000000000013</v>
      </c>
    </row>
    <row r="398" spans="1:6" x14ac:dyDescent="0.15">
      <c r="A398" s="2">
        <v>80</v>
      </c>
      <c r="B398" s="1">
        <v>390</v>
      </c>
      <c r="D398" s="9">
        <f>'depth data'!K398</f>
        <v>22.461236263736261</v>
      </c>
      <c r="E398" s="9">
        <f>'depth data'!L398</f>
        <v>74.441612362637386</v>
      </c>
      <c r="F398" s="20">
        <v>22.461236263736261</v>
      </c>
    </row>
    <row r="399" spans="1:6" x14ac:dyDescent="0.15">
      <c r="A399" s="2">
        <v>80</v>
      </c>
      <c r="B399" s="1">
        <v>391</v>
      </c>
      <c r="D399" s="9">
        <f>'depth data'!K399</f>
        <v>22.311813186813193</v>
      </c>
      <c r="E399" s="9">
        <f>'depth data'!L399</f>
        <v>74.66473049450552</v>
      </c>
      <c r="F399" s="20">
        <v>22.311813186813193</v>
      </c>
    </row>
    <row r="400" spans="1:6" x14ac:dyDescent="0.15">
      <c r="A400" s="2">
        <v>80</v>
      </c>
      <c r="B400" s="1">
        <v>392</v>
      </c>
      <c r="D400" s="9">
        <f>'depth data'!K400</f>
        <v>22.515109890109876</v>
      </c>
      <c r="E400" s="9">
        <f>'depth data'!L400</f>
        <v>74.889881593406614</v>
      </c>
      <c r="F400" s="20">
        <v>22.515109890109876</v>
      </c>
    </row>
    <row r="401" spans="1:6" x14ac:dyDescent="0.15">
      <c r="A401" s="2">
        <v>80</v>
      </c>
      <c r="B401" s="1">
        <v>393</v>
      </c>
      <c r="D401" s="9">
        <f>'depth data'!K401</f>
        <v>24.731043956043965</v>
      </c>
      <c r="E401" s="9">
        <f>'depth data'!L401</f>
        <v>75.137192032967064</v>
      </c>
      <c r="F401" s="20">
        <v>24.731043956043965</v>
      </c>
    </row>
    <row r="402" spans="1:6" x14ac:dyDescent="0.15">
      <c r="A402" s="2">
        <v>80</v>
      </c>
      <c r="B402" s="1">
        <v>394</v>
      </c>
      <c r="E402" s="9">
        <f>'depth data'!L402</f>
        <v>75.142000000000039</v>
      </c>
    </row>
    <row r="403" spans="1:6" x14ac:dyDescent="0.15">
      <c r="A403" s="2">
        <v>81</v>
      </c>
      <c r="E403" s="9">
        <f>'depth data'!L403</f>
        <v>75.352802207792237</v>
      </c>
    </row>
    <row r="404" spans="1:6" x14ac:dyDescent="0.15">
      <c r="A404" s="2">
        <v>81</v>
      </c>
      <c r="B404" s="1">
        <v>395</v>
      </c>
      <c r="D404" s="9">
        <f>'depth data'!K404</f>
        <v>21.827337662337666</v>
      </c>
      <c r="E404" s="9">
        <f>'depth data'!L404</f>
        <v>75.57107558441561</v>
      </c>
      <c r="F404" s="20">
        <v>21.827337662337666</v>
      </c>
    </row>
    <row r="405" spans="1:6" x14ac:dyDescent="0.15">
      <c r="A405" s="2">
        <v>81</v>
      </c>
      <c r="B405" s="1">
        <v>396</v>
      </c>
      <c r="D405" s="9">
        <f>'depth data'!K405</f>
        <v>25.90071428571428</v>
      </c>
      <c r="E405" s="9">
        <f>'depth data'!L405</f>
        <v>75.830082727272753</v>
      </c>
      <c r="F405" s="20">
        <v>25.90071428571428</v>
      </c>
    </row>
    <row r="406" spans="1:6" x14ac:dyDescent="0.15">
      <c r="A406" s="2">
        <v>81</v>
      </c>
      <c r="B406" s="1">
        <v>397</v>
      </c>
      <c r="E406" s="9">
        <f>'depth data'!L406</f>
        <v>75.907000000000025</v>
      </c>
    </row>
    <row r="407" spans="1:6" x14ac:dyDescent="0.15">
      <c r="A407" s="2">
        <v>82</v>
      </c>
      <c r="B407" s="1">
        <v>398</v>
      </c>
      <c r="D407" s="9">
        <f>'depth data'!K407</f>
        <v>30.078409090909094</v>
      </c>
      <c r="E407" s="9">
        <f>'depth data'!L407</f>
        <v>76.207784090909115</v>
      </c>
      <c r="F407" s="20">
        <v>30.078409090909094</v>
      </c>
    </row>
    <row r="408" spans="1:6" x14ac:dyDescent="0.15">
      <c r="A408" s="2">
        <v>82</v>
      </c>
      <c r="B408" s="1">
        <v>399</v>
      </c>
      <c r="D408" s="9">
        <f>'depth data'!K408</f>
        <v>22.225568181818183</v>
      </c>
      <c r="E408" s="9">
        <f>'depth data'!L408</f>
        <v>76.430039772727298</v>
      </c>
      <c r="F408" s="20">
        <v>22.225568181818183</v>
      </c>
    </row>
    <row r="409" spans="1:6" x14ac:dyDescent="0.15">
      <c r="A409" s="2">
        <v>82</v>
      </c>
      <c r="B409" s="1">
        <v>400</v>
      </c>
      <c r="D409" s="9">
        <f>'depth data'!K409</f>
        <v>27.57670454545455</v>
      </c>
      <c r="E409" s="9">
        <f>'depth data'!L409</f>
        <v>76.705806818181841</v>
      </c>
      <c r="F409" s="20">
        <v>27.57670454545455</v>
      </c>
    </row>
    <row r="410" spans="1:6" x14ac:dyDescent="0.15">
      <c r="A410" s="2">
        <v>82</v>
      </c>
      <c r="B410" s="1">
        <v>401</v>
      </c>
      <c r="E410" s="9">
        <f>'depth data'!L410</f>
        <v>76.927000000000021</v>
      </c>
    </row>
    <row r="411" spans="1:6" x14ac:dyDescent="0.15">
      <c r="A411" s="2">
        <v>83</v>
      </c>
      <c r="B411" s="1">
        <v>402</v>
      </c>
      <c r="D411" s="9">
        <f>'depth data'!K411</f>
        <v>21.857344393592676</v>
      </c>
      <c r="E411" s="9">
        <f>'depth data'!L411</f>
        <v>77.145573443935959</v>
      </c>
      <c r="F411" s="20">
        <v>21.857344393592676</v>
      </c>
    </row>
    <row r="412" spans="1:6" x14ac:dyDescent="0.15">
      <c r="A412" s="2">
        <v>83</v>
      </c>
      <c r="B412" s="1">
        <v>403</v>
      </c>
      <c r="D412" s="9">
        <f>'depth data'!K412</f>
        <v>22.286636155606406</v>
      </c>
      <c r="E412" s="9">
        <f>'depth data'!L412</f>
        <v>77.368439805492017</v>
      </c>
      <c r="F412" s="20">
        <v>22.286636155606406</v>
      </c>
    </row>
    <row r="413" spans="1:6" x14ac:dyDescent="0.15">
      <c r="A413" s="2">
        <v>83</v>
      </c>
      <c r="B413" s="1">
        <v>404</v>
      </c>
      <c r="D413" s="9">
        <f>'depth data'!K413</f>
        <v>22.30693363844394</v>
      </c>
      <c r="E413" s="9">
        <f>'depth data'!L413</f>
        <v>77.591509141876458</v>
      </c>
      <c r="F413" s="20">
        <v>22.30693363844394</v>
      </c>
    </row>
    <row r="414" spans="1:6" x14ac:dyDescent="0.15">
      <c r="A414" s="2">
        <v>83</v>
      </c>
      <c r="B414" s="1">
        <v>405</v>
      </c>
      <c r="E414" s="9">
        <f>'depth data'!L414</f>
        <v>77.814000000000036</v>
      </c>
    </row>
    <row r="415" spans="1:6" x14ac:dyDescent="0.15">
      <c r="A415" s="2">
        <v>84</v>
      </c>
      <c r="B415" s="1">
        <v>406</v>
      </c>
      <c r="D415" s="9">
        <f>'depth data'!K415</f>
        <v>22.902857142857144</v>
      </c>
      <c r="E415" s="9">
        <f>'depth data'!L415</f>
        <v>78.043028571428607</v>
      </c>
      <c r="F415" s="20">
        <v>22.902857142857144</v>
      </c>
    </row>
    <row r="416" spans="1:6" x14ac:dyDescent="0.15">
      <c r="A416" s="2">
        <v>84</v>
      </c>
      <c r="B416" s="1">
        <v>407</v>
      </c>
      <c r="D416" s="9">
        <f>'depth data'!K416</f>
        <v>23.293506493506491</v>
      </c>
      <c r="E416" s="9">
        <f>'depth data'!L416</f>
        <v>78.27596363636367</v>
      </c>
      <c r="F416" s="20">
        <v>23.293506493506491</v>
      </c>
    </row>
    <row r="417" spans="1:6" x14ac:dyDescent="0.15">
      <c r="A417" s="2">
        <v>84</v>
      </c>
      <c r="B417" s="1">
        <v>408</v>
      </c>
      <c r="D417" s="9">
        <f>'depth data'!K417</f>
        <v>22.888311688311688</v>
      </c>
      <c r="E417" s="9">
        <f>'depth data'!L417</f>
        <v>78.504846753246781</v>
      </c>
      <c r="F417" s="20">
        <v>22.888311688311688</v>
      </c>
    </row>
    <row r="418" spans="1:6" x14ac:dyDescent="0.15">
      <c r="A418" s="2">
        <v>84</v>
      </c>
      <c r="B418" s="1">
        <v>409</v>
      </c>
      <c r="E418" s="9">
        <f>'depth data'!L418</f>
        <v>78.694000000000031</v>
      </c>
    </row>
    <row r="419" spans="1:6" x14ac:dyDescent="0.15">
      <c r="A419" s="2">
        <v>85</v>
      </c>
      <c r="B419" s="1">
        <v>410</v>
      </c>
      <c r="D419" s="9">
        <f>'depth data'!K419</f>
        <v>23.2586783042394</v>
      </c>
      <c r="E419" s="9">
        <f>'depth data'!L419</f>
        <v>78.926586783042424</v>
      </c>
      <c r="F419" s="20">
        <v>23.2586783042394</v>
      </c>
    </row>
    <row r="420" spans="1:6" x14ac:dyDescent="0.15">
      <c r="A420" s="2">
        <v>85</v>
      </c>
      <c r="B420" s="1">
        <v>411</v>
      </c>
      <c r="D420" s="9">
        <f>'depth data'!K420</f>
        <v>22.985660847880304</v>
      </c>
      <c r="E420" s="9">
        <f>'depth data'!L420</f>
        <v>79.156443391521222</v>
      </c>
      <c r="F420" s="20">
        <v>22.985660847880304</v>
      </c>
    </row>
    <row r="421" spans="1:6" x14ac:dyDescent="0.15">
      <c r="A421" s="2">
        <v>85</v>
      </c>
      <c r="B421" s="1">
        <v>412</v>
      </c>
      <c r="D421" s="9">
        <f>'depth data'!K421</f>
        <v>21.861471321695763</v>
      </c>
      <c r="E421" s="9">
        <f>'depth data'!L421</f>
        <v>79.375058104738187</v>
      </c>
      <c r="F421" s="20">
        <v>21.861471321695763</v>
      </c>
    </row>
    <row r="422" spans="1:6" x14ac:dyDescent="0.15">
      <c r="A422" s="2">
        <v>85</v>
      </c>
      <c r="B422" s="1">
        <v>413</v>
      </c>
      <c r="E422" s="9">
        <f>'depth data'!L422</f>
        <v>79.499000000000038</v>
      </c>
    </row>
    <row r="423" spans="1:6" x14ac:dyDescent="0.15">
      <c r="A423" s="2">
        <v>86</v>
      </c>
      <c r="E423" s="9">
        <f>'depth data'!L423</f>
        <v>79.59269450000005</v>
      </c>
    </row>
    <row r="424" spans="1:6" x14ac:dyDescent="0.15">
      <c r="A424" s="2">
        <v>86</v>
      </c>
      <c r="B424" s="1">
        <v>414</v>
      </c>
      <c r="D424" s="9">
        <f>'depth data'!K424</f>
        <v>23.466428571428573</v>
      </c>
      <c r="E424" s="9">
        <f>'depth data'!L424</f>
        <v>79.827358785714338</v>
      </c>
      <c r="F424" s="20">
        <v>23.466428571428573</v>
      </c>
    </row>
    <row r="425" spans="1:6" x14ac:dyDescent="0.15">
      <c r="A425" s="2">
        <v>86</v>
      </c>
      <c r="B425" s="1">
        <v>415</v>
      </c>
      <c r="D425" s="9">
        <f>'depth data'!K425</f>
        <v>20.968714285714285</v>
      </c>
      <c r="E425" s="9">
        <f>'depth data'!L425</f>
        <v>80.037045928571487</v>
      </c>
      <c r="F425" s="20">
        <v>20.968714285714285</v>
      </c>
    </row>
    <row r="426" spans="1:6" x14ac:dyDescent="0.15">
      <c r="A426" s="2">
        <v>86</v>
      </c>
      <c r="B426" s="1">
        <v>416</v>
      </c>
      <c r="E426" s="9">
        <f>'depth data'!L426</f>
        <v>80.204000000000065</v>
      </c>
    </row>
    <row r="427" spans="1:6" x14ac:dyDescent="0.15">
      <c r="A427" s="2">
        <v>87</v>
      </c>
      <c r="B427" s="1">
        <v>417</v>
      </c>
      <c r="D427" s="9">
        <f>'depth data'!K427</f>
        <v>22.493139455782316</v>
      </c>
      <c r="E427" s="9">
        <f>'depth data'!L427</f>
        <v>80.428931394557893</v>
      </c>
      <c r="F427" s="20">
        <v>22.493139455782316</v>
      </c>
    </row>
    <row r="428" spans="1:6" x14ac:dyDescent="0.15">
      <c r="A428" s="2">
        <v>87</v>
      </c>
      <c r="B428" s="1">
        <v>418</v>
      </c>
      <c r="D428" s="9">
        <f>'depth data'!K428</f>
        <v>22.455510204081627</v>
      </c>
      <c r="E428" s="9">
        <f>'depth data'!L428</f>
        <v>80.653486496598703</v>
      </c>
      <c r="F428" s="20">
        <v>22.455510204081627</v>
      </c>
    </row>
    <row r="429" spans="1:6" x14ac:dyDescent="0.15">
      <c r="A429" s="2">
        <v>87</v>
      </c>
      <c r="B429" s="1">
        <v>419</v>
      </c>
      <c r="D429" s="9">
        <f>'depth data'!K429</f>
        <v>22.760612244897963</v>
      </c>
      <c r="E429" s="9">
        <f>'depth data'!L429</f>
        <v>80.881092619047692</v>
      </c>
      <c r="F429" s="20">
        <v>22.760612244897963</v>
      </c>
    </row>
    <row r="430" spans="1:6" x14ac:dyDescent="0.15">
      <c r="A430" s="2">
        <v>87</v>
      </c>
      <c r="B430" s="1">
        <v>420</v>
      </c>
      <c r="E430" s="9">
        <f>'depth data'!L430</f>
        <v>81.10100000000007</v>
      </c>
    </row>
    <row r="431" spans="1:6" x14ac:dyDescent="0.15">
      <c r="A431" s="2">
        <v>88</v>
      </c>
      <c r="B431" s="1">
        <v>421</v>
      </c>
      <c r="D431" s="9">
        <f>'depth data'!K431</f>
        <v>21.812078071182551</v>
      </c>
      <c r="E431" s="9">
        <f>'depth data'!L431</f>
        <v>81.319120780711899</v>
      </c>
      <c r="F431" s="20">
        <v>21.812078071182551</v>
      </c>
    </row>
    <row r="432" spans="1:6" x14ac:dyDescent="0.15">
      <c r="A432" s="2">
        <v>88</v>
      </c>
      <c r="B432" s="1">
        <v>422</v>
      </c>
      <c r="D432" s="9">
        <f>'depth data'!K432</f>
        <v>22.611251435132033</v>
      </c>
      <c r="E432" s="9">
        <f>'depth data'!L432</f>
        <v>81.545233295063213</v>
      </c>
      <c r="F432" s="20">
        <v>22.611251435132033</v>
      </c>
    </row>
    <row r="433" spans="1:6" x14ac:dyDescent="0.15">
      <c r="A433" s="2">
        <v>88</v>
      </c>
      <c r="B433" s="1">
        <v>423</v>
      </c>
      <c r="D433" s="9">
        <f>'depth data'!K433</f>
        <v>22.035361653272098</v>
      </c>
      <c r="E433" s="9">
        <f>'depth data'!L433</f>
        <v>81.765586911595932</v>
      </c>
      <c r="F433" s="20">
        <v>22.035361653272098</v>
      </c>
    </row>
    <row r="434" spans="1:6" x14ac:dyDescent="0.15">
      <c r="A434" s="2">
        <v>88</v>
      </c>
      <c r="B434" s="1">
        <v>424</v>
      </c>
      <c r="E434" s="9">
        <f>'depth data'!L434</f>
        <v>81.981000000000051</v>
      </c>
    </row>
    <row r="435" spans="1:6" x14ac:dyDescent="0.15">
      <c r="A435" s="2">
        <v>89</v>
      </c>
      <c r="B435" s="1">
        <v>425</v>
      </c>
      <c r="D435" s="9">
        <f>'depth data'!K435</f>
        <v>22.360250000000001</v>
      </c>
      <c r="E435" s="9">
        <f>'depth data'!L435</f>
        <v>82.20460250000005</v>
      </c>
      <c r="F435" s="20">
        <v>22.360250000000001</v>
      </c>
    </row>
    <row r="436" spans="1:6" x14ac:dyDescent="0.15">
      <c r="A436" s="2">
        <v>89</v>
      </c>
      <c r="B436" s="1">
        <v>426</v>
      </c>
      <c r="D436" s="9">
        <f>'depth data'!K436</f>
        <v>22.439709302325586</v>
      </c>
      <c r="E436" s="9">
        <f>'depth data'!L436</f>
        <v>82.428999593023306</v>
      </c>
      <c r="F436" s="20">
        <v>22.439709302325586</v>
      </c>
    </row>
    <row r="437" spans="1:6" x14ac:dyDescent="0.15">
      <c r="A437" s="2">
        <v>89</v>
      </c>
      <c r="B437" s="1">
        <v>427</v>
      </c>
      <c r="D437" s="9">
        <f>'depth data'!K437</f>
        <v>22.067558139534874</v>
      </c>
      <c r="E437" s="9">
        <f>'depth data'!L437</f>
        <v>82.649675174418661</v>
      </c>
      <c r="F437" s="20">
        <v>22.067558139534874</v>
      </c>
    </row>
    <row r="438" spans="1:6" x14ac:dyDescent="0.15">
      <c r="A438" s="2">
        <v>89</v>
      </c>
      <c r="B438" s="1">
        <v>428</v>
      </c>
      <c r="E438" s="9">
        <f>'depth data'!L438</f>
        <v>82.84600000000006</v>
      </c>
    </row>
    <row r="439" spans="1:6" x14ac:dyDescent="0.15">
      <c r="A439" s="2">
        <v>90</v>
      </c>
      <c r="B439" s="1">
        <v>429</v>
      </c>
      <c r="D439" s="9">
        <f>'depth data'!K439</f>
        <v>22.023554385964918</v>
      </c>
      <c r="E439" s="9">
        <f>'depth data'!L439</f>
        <v>83.066235543859705</v>
      </c>
      <c r="F439" s="20">
        <v>22.023554385964918</v>
      </c>
    </row>
    <row r="440" spans="1:6" x14ac:dyDescent="0.15">
      <c r="A440" s="2">
        <v>90</v>
      </c>
      <c r="B440" s="1">
        <v>430</v>
      </c>
      <c r="D440" s="9">
        <f>'depth data'!K440</f>
        <v>22.213438596491226</v>
      </c>
      <c r="E440" s="9">
        <f>'depth data'!L440</f>
        <v>83.288369929824626</v>
      </c>
      <c r="F440" s="20">
        <v>22.213438596491226</v>
      </c>
    </row>
    <row r="441" spans="1:6" x14ac:dyDescent="0.15">
      <c r="A441" s="2">
        <v>90</v>
      </c>
      <c r="B441" s="1">
        <v>431</v>
      </c>
      <c r="D441" s="9">
        <f>'depth data'!K441</f>
        <v>22.042643274853791</v>
      </c>
      <c r="E441" s="9">
        <f>'depth data'!L441</f>
        <v>83.50879636257315</v>
      </c>
      <c r="F441" s="20">
        <v>22.042643274853791</v>
      </c>
    </row>
    <row r="442" spans="1:6" x14ac:dyDescent="0.15">
      <c r="A442" s="2">
        <v>90</v>
      </c>
      <c r="B442" s="1">
        <v>432</v>
      </c>
      <c r="E442" s="9">
        <f>'depth data'!L442</f>
        <v>83.705000000000055</v>
      </c>
    </row>
    <row r="443" spans="1:6" x14ac:dyDescent="0.15">
      <c r="A443" s="2">
        <v>91</v>
      </c>
      <c r="B443" s="1">
        <v>433</v>
      </c>
      <c r="D443" s="9">
        <f>'depth data'!K443</f>
        <v>22.1815873015873</v>
      </c>
      <c r="E443" s="9">
        <f>'depth data'!L443</f>
        <v>83.926815873015926</v>
      </c>
      <c r="F443" s="20">
        <v>22.1815873015873</v>
      </c>
    </row>
    <row r="444" spans="1:6" x14ac:dyDescent="0.15">
      <c r="A444" s="2">
        <v>91</v>
      </c>
      <c r="B444" s="1">
        <v>434</v>
      </c>
      <c r="D444" s="9">
        <f>'depth data'!K444</f>
        <v>22.369160997732425</v>
      </c>
      <c r="E444" s="9">
        <f>'depth data'!L444</f>
        <v>84.150507482993248</v>
      </c>
      <c r="F444" s="20">
        <v>22.369160997732425</v>
      </c>
    </row>
    <row r="445" spans="1:6" x14ac:dyDescent="0.15">
      <c r="A445" s="2">
        <v>91</v>
      </c>
      <c r="B445" s="1">
        <v>435</v>
      </c>
      <c r="D445" s="9">
        <f>'depth data'!K445</f>
        <v>22.538775510204072</v>
      </c>
      <c r="E445" s="9">
        <f>'depth data'!L445</f>
        <v>84.375895238095296</v>
      </c>
      <c r="F445" s="20">
        <v>22.538775510204072</v>
      </c>
    </row>
    <row r="446" spans="1:6" x14ac:dyDescent="0.15">
      <c r="A446" s="2">
        <v>91</v>
      </c>
      <c r="B446" s="1">
        <v>436</v>
      </c>
      <c r="E446" s="9">
        <f>'depth data'!L446</f>
        <v>84.585000000000051</v>
      </c>
    </row>
    <row r="447" spans="1:6" x14ac:dyDescent="0.15">
      <c r="A447" s="2">
        <v>92</v>
      </c>
      <c r="B447" s="1">
        <v>437</v>
      </c>
      <c r="D447" s="9">
        <f>'depth data'!K447</f>
        <v>22.006197802197807</v>
      </c>
      <c r="E447" s="9">
        <f>'depth data'!L447</f>
        <v>84.805061978022039</v>
      </c>
      <c r="F447" s="20">
        <v>22.006197802197807</v>
      </c>
    </row>
    <row r="448" spans="1:6" x14ac:dyDescent="0.15">
      <c r="A448" s="2">
        <v>92</v>
      </c>
      <c r="B448" s="1">
        <v>438</v>
      </c>
      <c r="D448" s="9">
        <f>'depth data'!K448</f>
        <v>22.676483516483511</v>
      </c>
      <c r="E448" s="9">
        <f>'depth data'!L448</f>
        <v>85.031826813186868</v>
      </c>
      <c r="F448" s="20">
        <v>22.676483516483511</v>
      </c>
    </row>
    <row r="449" spans="1:6" x14ac:dyDescent="0.15">
      <c r="A449" s="2">
        <v>92</v>
      </c>
      <c r="B449" s="1">
        <v>439</v>
      </c>
      <c r="D449" s="9">
        <f>'depth data'!K449</f>
        <v>23.020219780219783</v>
      </c>
      <c r="E449" s="9">
        <f>'depth data'!L449</f>
        <v>85.262029010989068</v>
      </c>
      <c r="F449" s="20">
        <v>23.020219780219783</v>
      </c>
    </row>
    <row r="450" spans="1:6" x14ac:dyDescent="0.15">
      <c r="A450" s="2">
        <v>92</v>
      </c>
      <c r="B450" s="1">
        <v>440</v>
      </c>
      <c r="E450" s="9">
        <f>'depth data'!L450</f>
        <v>85.505000000000052</v>
      </c>
    </row>
    <row r="451" spans="1:6" x14ac:dyDescent="0.15">
      <c r="A451" s="2">
        <v>93</v>
      </c>
      <c r="B451" s="1">
        <v>441</v>
      </c>
      <c r="D451" s="9">
        <f>'depth data'!K451</f>
        <v>22.547999999999998</v>
      </c>
      <c r="E451" s="9">
        <f>'depth data'!L451</f>
        <v>85.730480000000057</v>
      </c>
      <c r="F451" s="20">
        <v>22.547999999999998</v>
      </c>
    </row>
    <row r="452" spans="1:6" x14ac:dyDescent="0.15">
      <c r="A452" s="2">
        <v>93</v>
      </c>
      <c r="B452" s="1">
        <v>442</v>
      </c>
      <c r="D452" s="9">
        <f>'depth data'!K452</f>
        <v>22.810000000000009</v>
      </c>
      <c r="E452" s="9">
        <f>'depth data'!L452</f>
        <v>85.958580000000055</v>
      </c>
      <c r="F452" s="20">
        <v>22.81</v>
      </c>
    </row>
    <row r="453" spans="1:6" x14ac:dyDescent="0.15">
      <c r="A453" s="2">
        <v>93</v>
      </c>
      <c r="B453" s="1">
        <v>443</v>
      </c>
      <c r="D453" s="9">
        <f>'depth data'!K453</f>
        <v>22.529999999999987</v>
      </c>
      <c r="E453" s="9">
        <f>'depth data'!L453</f>
        <v>86.183880000000059</v>
      </c>
      <c r="F453" s="20">
        <v>22.53</v>
      </c>
    </row>
    <row r="454" spans="1:6" x14ac:dyDescent="0.15">
      <c r="A454" s="2">
        <v>93</v>
      </c>
      <c r="B454" s="1">
        <v>444</v>
      </c>
      <c r="E454" s="9">
        <f>'depth data'!L454</f>
        <v>86.403000000000063</v>
      </c>
    </row>
    <row r="455" spans="1:6" x14ac:dyDescent="0.15">
      <c r="A455" s="2">
        <v>94</v>
      </c>
      <c r="B455" s="1">
        <v>445</v>
      </c>
      <c r="D455" s="9">
        <f>'depth data'!K455</f>
        <v>22.255753012048192</v>
      </c>
      <c r="E455" s="9">
        <f>'depth data'!L455</f>
        <v>86.625557530120545</v>
      </c>
      <c r="F455" s="20">
        <v>22.255753012048192</v>
      </c>
    </row>
    <row r="456" spans="1:6" x14ac:dyDescent="0.15">
      <c r="A456" s="2">
        <v>94</v>
      </c>
      <c r="B456" s="1">
        <v>446</v>
      </c>
      <c r="D456" s="9">
        <f>'depth data'!K456</f>
        <v>21.869457831325303</v>
      </c>
      <c r="E456" s="9">
        <f>'depth data'!L456</f>
        <v>86.844252108433807</v>
      </c>
      <c r="F456" s="20">
        <v>21.869457831325303</v>
      </c>
    </row>
    <row r="457" spans="1:6" x14ac:dyDescent="0.15">
      <c r="A457" s="2">
        <v>94</v>
      </c>
      <c r="B457" s="1">
        <v>447</v>
      </c>
      <c r="D457" s="9">
        <f>'depth data'!K457</f>
        <v>22.466927710843368</v>
      </c>
      <c r="E457" s="9">
        <f>'depth data'!L457</f>
        <v>87.068921385542254</v>
      </c>
      <c r="F457" s="20">
        <v>22.466927710843368</v>
      </c>
    </row>
    <row r="458" spans="1:6" x14ac:dyDescent="0.15">
      <c r="A458" s="2">
        <v>94</v>
      </c>
      <c r="B458" s="1">
        <v>448</v>
      </c>
      <c r="E458" s="9">
        <f>'depth data'!L458</f>
        <v>87.258000000000081</v>
      </c>
    </row>
    <row r="459" spans="1:6" x14ac:dyDescent="0.15">
      <c r="A459" s="2">
        <v>95</v>
      </c>
      <c r="B459" s="1">
        <v>449</v>
      </c>
      <c r="D459" s="9">
        <f>'depth data'!K459</f>
        <v>22.619791666666668</v>
      </c>
      <c r="E459" s="9">
        <f>'depth data'!L459</f>
        <v>87.484197916666744</v>
      </c>
      <c r="F459" s="20">
        <v>22.619791666666668</v>
      </c>
    </row>
    <row r="460" spans="1:6" x14ac:dyDescent="0.15">
      <c r="A460" s="2">
        <v>95</v>
      </c>
      <c r="B460" s="1">
        <v>450</v>
      </c>
      <c r="D460" s="9">
        <f>'depth data'!K460</f>
        <v>21.758796296296296</v>
      </c>
      <c r="E460" s="9">
        <f>'depth data'!L460</f>
        <v>87.701785879629711</v>
      </c>
      <c r="F460" s="20">
        <v>21.758796296296296</v>
      </c>
    </row>
    <row r="461" spans="1:6" x14ac:dyDescent="0.15">
      <c r="A461" s="2">
        <v>95</v>
      </c>
      <c r="B461" s="1">
        <v>451</v>
      </c>
      <c r="D461" s="9">
        <f>'depth data'!K461</f>
        <v>21.669212962962966</v>
      </c>
      <c r="E461" s="9">
        <f>'depth data'!L461</f>
        <v>87.918478009259346</v>
      </c>
      <c r="F461" s="20">
        <v>21.669212962962966</v>
      </c>
    </row>
    <row r="462" spans="1:6" x14ac:dyDescent="0.15">
      <c r="A462" s="2">
        <v>95</v>
      </c>
      <c r="B462" s="1">
        <v>452</v>
      </c>
      <c r="E462" s="9">
        <f>'depth data'!L462</f>
        <v>88.11800000000008</v>
      </c>
    </row>
    <row r="463" spans="1:6" x14ac:dyDescent="0.15">
      <c r="A463" s="2" t="s">
        <v>90</v>
      </c>
      <c r="B463" s="1">
        <v>453</v>
      </c>
      <c r="D463" s="9">
        <f>'depth data'!K463</f>
        <v>21.393624161073827</v>
      </c>
      <c r="E463" s="9">
        <f>'depth data'!L463</f>
        <v>88.331936241610819</v>
      </c>
      <c r="F463" s="20">
        <v>21.393624161073827</v>
      </c>
    </row>
    <row r="464" spans="1:6" x14ac:dyDescent="0.15">
      <c r="A464" s="2" t="s">
        <v>90</v>
      </c>
      <c r="B464" s="1">
        <v>454</v>
      </c>
      <c r="D464" s="9">
        <f>'depth data'!K464</f>
        <v>21.895973154362412</v>
      </c>
      <c r="E464" s="9">
        <f>'depth data'!L464</f>
        <v>88.550895973154439</v>
      </c>
      <c r="F464" s="20">
        <v>21.895973154362412</v>
      </c>
    </row>
    <row r="465" spans="1:6" x14ac:dyDescent="0.15">
      <c r="A465" s="2" t="s">
        <v>90</v>
      </c>
      <c r="B465" s="1">
        <v>455</v>
      </c>
      <c r="D465" s="9">
        <f>'depth data'!K465</f>
        <v>21.392617449664421</v>
      </c>
      <c r="E465" s="9">
        <f>'depth data'!L465</f>
        <v>88.764822147651088</v>
      </c>
      <c r="F465" s="20">
        <v>21.392617449664421</v>
      </c>
    </row>
    <row r="466" spans="1:6" x14ac:dyDescent="0.15">
      <c r="A466" s="2" t="s">
        <v>90</v>
      </c>
      <c r="B466" s="1">
        <v>456</v>
      </c>
      <c r="D466" s="9">
        <f>'depth data'!K466</f>
        <v>22.288590604026847</v>
      </c>
      <c r="E466" s="9">
        <f>'depth data'!L466</f>
        <v>88.98770805369135</v>
      </c>
      <c r="F466" s="20">
        <v>22.288590604026847</v>
      </c>
    </row>
    <row r="467" spans="1:6" x14ac:dyDescent="0.15">
      <c r="A467" s="2" t="s">
        <v>90</v>
      </c>
      <c r="B467" s="1">
        <v>457</v>
      </c>
      <c r="E467" s="9">
        <f>'depth data'!L467</f>
        <v>89.018000000000072</v>
      </c>
    </row>
    <row r="468" spans="1:6" x14ac:dyDescent="0.15">
      <c r="A468" s="2">
        <v>98</v>
      </c>
      <c r="E468" s="9">
        <f>'depth data'!L468</f>
        <v>89.207427448275922</v>
      </c>
    </row>
    <row r="469" spans="1:6" x14ac:dyDescent="0.15">
      <c r="A469" s="2">
        <v>98</v>
      </c>
      <c r="B469" s="1">
        <v>458</v>
      </c>
      <c r="D469" s="9">
        <f>'depth data'!K469</f>
        <v>22.13158620689655</v>
      </c>
      <c r="E469" s="9">
        <f>'depth data'!L469</f>
        <v>89.428743310344885</v>
      </c>
      <c r="F469" s="20">
        <v>22.13158620689655</v>
      </c>
    </row>
    <row r="470" spans="1:6" x14ac:dyDescent="0.15">
      <c r="A470" s="2">
        <v>98</v>
      </c>
      <c r="B470" s="1">
        <v>459</v>
      </c>
      <c r="D470" s="9">
        <f>'depth data'!K470</f>
        <v>22.101379310344829</v>
      </c>
      <c r="E470" s="9">
        <f>'depth data'!L470</f>
        <v>89.649757103448337</v>
      </c>
      <c r="F470" s="20">
        <v>22.101379310344829</v>
      </c>
    </row>
    <row r="471" spans="1:6" x14ac:dyDescent="0.15">
      <c r="A471" s="2">
        <v>98</v>
      </c>
      <c r="B471" s="1">
        <v>460</v>
      </c>
      <c r="E471" s="9">
        <f>'depth data'!L471</f>
        <v>89.748000000000062</v>
      </c>
    </row>
    <row r="472" spans="1:6" x14ac:dyDescent="0.15">
      <c r="A472" s="2">
        <v>99</v>
      </c>
      <c r="B472" s="1">
        <v>461</v>
      </c>
      <c r="D472" s="9">
        <f>'depth data'!K472</f>
        <v>21.371619146722164</v>
      </c>
      <c r="E472" s="9">
        <f>'depth data'!L472</f>
        <v>89.961716191467289</v>
      </c>
      <c r="F472" s="20">
        <v>21.371619146722164</v>
      </c>
    </row>
    <row r="473" spans="1:6" x14ac:dyDescent="0.15">
      <c r="A473" s="2">
        <v>99</v>
      </c>
      <c r="B473" s="1">
        <v>462</v>
      </c>
      <c r="D473" s="9">
        <f>'depth data'!K473</f>
        <v>21.732486992715923</v>
      </c>
      <c r="E473" s="9">
        <f>'depth data'!L473</f>
        <v>90.179041061394457</v>
      </c>
      <c r="F473" s="20">
        <v>21.732486992715923</v>
      </c>
    </row>
    <row r="474" spans="1:6" x14ac:dyDescent="0.15">
      <c r="A474" s="2">
        <v>99</v>
      </c>
      <c r="B474" s="1">
        <v>463</v>
      </c>
      <c r="D474" s="9">
        <f>'depth data'!K474</f>
        <v>21.973735691987514</v>
      </c>
      <c r="E474" s="9">
        <f>'depth data'!L474</f>
        <v>90.398778418314322</v>
      </c>
      <c r="F474" s="20">
        <v>21.973735691987514</v>
      </c>
    </row>
    <row r="475" spans="1:6" x14ac:dyDescent="0.15">
      <c r="A475" s="2">
        <v>99</v>
      </c>
      <c r="B475" s="1">
        <v>464</v>
      </c>
      <c r="D475" s="9">
        <f>'depth data'!K475</f>
        <v>22.58690946930281</v>
      </c>
      <c r="E475" s="9">
        <f>'depth data'!L475</f>
        <v>90.624647513007346</v>
      </c>
      <c r="F475" s="20">
        <v>22.58690946930281</v>
      </c>
    </row>
    <row r="476" spans="1:6" x14ac:dyDescent="0.15">
      <c r="A476" s="2">
        <v>99</v>
      </c>
      <c r="B476" s="1">
        <v>465</v>
      </c>
      <c r="E476" s="9">
        <f>'depth data'!L476</f>
        <v>90.71400000000007</v>
      </c>
    </row>
    <row r="477" spans="1:6" x14ac:dyDescent="0.15">
      <c r="A477" s="2">
        <v>100</v>
      </c>
      <c r="B477" s="1">
        <v>466</v>
      </c>
      <c r="D477" s="9">
        <f>'depth data'!K477</f>
        <v>22.260280373831776</v>
      </c>
      <c r="E477" s="9">
        <f>'depth data'!L477</f>
        <v>90.936602803738381</v>
      </c>
      <c r="F477" s="20">
        <v>22.260280373831776</v>
      </c>
    </row>
    <row r="478" spans="1:6" x14ac:dyDescent="0.15">
      <c r="A478" s="2">
        <v>100</v>
      </c>
      <c r="B478" s="1">
        <v>467</v>
      </c>
      <c r="D478" s="9">
        <f>'depth data'!K478</f>
        <v>21.804793488091647</v>
      </c>
      <c r="E478" s="9">
        <f>'depth data'!L478</f>
        <v>91.15465073861931</v>
      </c>
      <c r="F478" s="20">
        <v>21.804793488091647</v>
      </c>
    </row>
    <row r="479" spans="1:6" x14ac:dyDescent="0.15">
      <c r="A479" s="2">
        <v>100</v>
      </c>
      <c r="B479" s="1">
        <v>468</v>
      </c>
      <c r="E479" s="9">
        <f>'depth data'!L479</f>
        <v>91.384000000000071</v>
      </c>
    </row>
    <row r="480" spans="1:6" x14ac:dyDescent="0.15">
      <c r="A480" s="2">
        <v>101</v>
      </c>
      <c r="B480" s="1">
        <v>469</v>
      </c>
      <c r="D480" s="9">
        <f>'depth data'!K480</f>
        <v>24.259311827956989</v>
      </c>
      <c r="E480" s="9">
        <f>'depth data'!L480</f>
        <v>91.626593118279629</v>
      </c>
      <c r="F480" s="20">
        <v>24.259311827956989</v>
      </c>
    </row>
    <row r="481" spans="1:6" x14ac:dyDescent="0.15">
      <c r="A481" s="2">
        <v>101</v>
      </c>
      <c r="B481" s="1">
        <v>470</v>
      </c>
      <c r="D481" s="9">
        <f>'depth data'!K481</f>
        <v>21.723870967741931</v>
      </c>
      <c r="E481" s="9">
        <f>'depth data'!L481</f>
        <v>91.843831827957061</v>
      </c>
      <c r="F481" s="20">
        <v>21.723870967741931</v>
      </c>
    </row>
    <row r="482" spans="1:6" x14ac:dyDescent="0.15">
      <c r="A482" s="2">
        <v>101</v>
      </c>
      <c r="B482" s="1">
        <v>471</v>
      </c>
      <c r="D482" s="9">
        <f>'depth data'!K482</f>
        <v>22.406451612903222</v>
      </c>
      <c r="E482" s="9">
        <f>'depth data'!L482</f>
        <v>92.067896344086094</v>
      </c>
      <c r="F482" s="20">
        <v>22.406451612903222</v>
      </c>
    </row>
    <row r="483" spans="1:6" x14ac:dyDescent="0.15">
      <c r="A483" s="2">
        <v>101</v>
      </c>
      <c r="B483" s="1">
        <v>472</v>
      </c>
      <c r="E483" s="9">
        <f>'depth data'!L483</f>
        <v>92.304000000000073</v>
      </c>
    </row>
    <row r="484" spans="1:6" x14ac:dyDescent="0.15">
      <c r="A484" s="2">
        <v>102</v>
      </c>
      <c r="B484" s="1">
        <v>473</v>
      </c>
      <c r="D484" s="9">
        <f>'depth data'!K484</f>
        <v>27.813402061855673</v>
      </c>
      <c r="E484" s="9">
        <f>'depth data'!L484</f>
        <v>92.582134020618639</v>
      </c>
      <c r="F484" s="20">
        <v>27.813402061855673</v>
      </c>
    </row>
    <row r="485" spans="1:6" x14ac:dyDescent="0.15">
      <c r="A485" s="2">
        <v>102</v>
      </c>
      <c r="B485" s="1">
        <v>474</v>
      </c>
      <c r="D485" s="9">
        <f>'depth data'!K485</f>
        <v>21.683276059564722</v>
      </c>
      <c r="E485" s="9">
        <f>'depth data'!L485</f>
        <v>92.798966781214276</v>
      </c>
      <c r="F485" s="20">
        <v>21.683276059564722</v>
      </c>
    </row>
    <row r="486" spans="1:6" x14ac:dyDescent="0.15">
      <c r="A486" s="2">
        <v>102</v>
      </c>
      <c r="B486" s="1">
        <v>475</v>
      </c>
      <c r="D486" s="9">
        <f>'depth data'!K486</f>
        <v>20.329896907216494</v>
      </c>
      <c r="E486" s="9">
        <f>'depth data'!L486</f>
        <v>93.00226575028644</v>
      </c>
      <c r="F486" s="20">
        <v>20.329896907216494</v>
      </c>
    </row>
    <row r="487" spans="1:6" x14ac:dyDescent="0.15">
      <c r="A487" s="2">
        <v>102</v>
      </c>
      <c r="B487" s="1">
        <v>476</v>
      </c>
      <c r="E487" s="9">
        <f>'depth data'!L487</f>
        <v>93.154000000000067</v>
      </c>
    </row>
    <row r="488" spans="1:6" x14ac:dyDescent="0.15">
      <c r="A488" s="2">
        <v>103</v>
      </c>
      <c r="B488" s="1">
        <v>477</v>
      </c>
      <c r="D488" s="9">
        <f>'depth data'!K488</f>
        <v>24.646930228276879</v>
      </c>
      <c r="E488" s="9">
        <f>'depth data'!L488</f>
        <v>93.400469302282829</v>
      </c>
      <c r="F488" s="20">
        <v>24.646930228276879</v>
      </c>
    </row>
    <row r="489" spans="1:6" x14ac:dyDescent="0.15">
      <c r="A489" s="2">
        <v>103</v>
      </c>
      <c r="B489" s="1">
        <v>478</v>
      </c>
      <c r="D489" s="9">
        <f>'depth data'!K489</f>
        <v>23.82409793814433</v>
      </c>
      <c r="E489" s="9">
        <f>'depth data'!L489</f>
        <v>93.638710281664274</v>
      </c>
      <c r="F489" s="20">
        <v>23.82409793814433</v>
      </c>
    </row>
    <row r="490" spans="1:6" x14ac:dyDescent="0.15">
      <c r="A490" s="2">
        <v>103</v>
      </c>
      <c r="B490" s="1">
        <v>479</v>
      </c>
      <c r="D490" s="9">
        <f>'depth data'!K490</f>
        <v>21.611860272459506</v>
      </c>
      <c r="E490" s="9">
        <f>'depth data'!L490</f>
        <v>93.85482888438888</v>
      </c>
      <c r="F490" s="20">
        <v>21.611860272459506</v>
      </c>
    </row>
    <row r="491" spans="1:6" x14ac:dyDescent="0.15">
      <c r="A491" s="2">
        <v>103</v>
      </c>
      <c r="B491" s="1">
        <v>480</v>
      </c>
      <c r="E491" s="9">
        <f>'depth data'!L491</f>
        <v>94.024000000000072</v>
      </c>
    </row>
    <row r="492" spans="1:6" x14ac:dyDescent="0.15">
      <c r="A492" s="2">
        <v>104</v>
      </c>
      <c r="B492" s="1">
        <v>481</v>
      </c>
      <c r="D492" s="9">
        <f>'depth data'!K492</f>
        <v>24.65235602094241</v>
      </c>
      <c r="E492" s="9">
        <f>'depth data'!L492</f>
        <v>94.270523560209497</v>
      </c>
      <c r="F492" s="20">
        <v>24.65235602094241</v>
      </c>
    </row>
    <row r="493" spans="1:6" x14ac:dyDescent="0.15">
      <c r="A493" s="2">
        <v>104</v>
      </c>
      <c r="B493" s="1">
        <v>482</v>
      </c>
      <c r="D493" s="9">
        <f>'depth data'!K493</f>
        <v>23.717277486910991</v>
      </c>
      <c r="E493" s="9">
        <f>'depth data'!L493</f>
        <v>94.507696335078606</v>
      </c>
      <c r="F493" s="20">
        <v>23.717277486910991</v>
      </c>
    </row>
    <row r="494" spans="1:6" x14ac:dyDescent="0.15">
      <c r="A494" s="2">
        <v>104</v>
      </c>
      <c r="B494" s="1">
        <v>483</v>
      </c>
      <c r="D494" s="9">
        <f>'depth data'!K494</f>
        <v>24.513089005235596</v>
      </c>
      <c r="E494" s="9">
        <f>'depth data'!L494</f>
        <v>94.752827225130943</v>
      </c>
      <c r="F494" s="20">
        <v>24.513089005235596</v>
      </c>
    </row>
    <row r="495" spans="1:6" x14ac:dyDescent="0.15">
      <c r="A495" s="2">
        <v>104</v>
      </c>
      <c r="B495" s="1">
        <v>484</v>
      </c>
      <c r="E495" s="9">
        <f>'depth data'!L495</f>
        <v>95.024000000000058</v>
      </c>
    </row>
    <row r="496" spans="1:6" x14ac:dyDescent="0.15">
      <c r="A496" s="2">
        <v>105</v>
      </c>
      <c r="B496" s="1">
        <v>485</v>
      </c>
      <c r="D496" s="9">
        <f>'depth data'!K496</f>
        <v>26.633322368421052</v>
      </c>
      <c r="E496" s="9">
        <f>'depth data'!L496</f>
        <v>95.290333223684272</v>
      </c>
      <c r="F496" s="20">
        <v>26.633322368421052</v>
      </c>
    </row>
    <row r="497" spans="1:6" x14ac:dyDescent="0.15">
      <c r="A497" s="2">
        <v>105</v>
      </c>
      <c r="B497" s="1">
        <v>486</v>
      </c>
      <c r="D497" s="9">
        <f>'depth data'!K497</f>
        <v>20.326644736842102</v>
      </c>
      <c r="E497" s="9">
        <f>'depth data'!L497</f>
        <v>95.493599671052692</v>
      </c>
      <c r="F497" s="20">
        <v>20.326644736842102</v>
      </c>
    </row>
    <row r="498" spans="1:6" x14ac:dyDescent="0.15">
      <c r="A498" s="2">
        <v>105</v>
      </c>
      <c r="B498" s="1">
        <v>487</v>
      </c>
      <c r="D498" s="9">
        <f>'depth data'!K498</f>
        <v>22.283059210526325</v>
      </c>
      <c r="E498" s="9">
        <f>'depth data'!L498</f>
        <v>95.716430263157946</v>
      </c>
      <c r="F498" s="20">
        <v>22.283059210526325</v>
      </c>
    </row>
    <row r="499" spans="1:6" x14ac:dyDescent="0.15">
      <c r="A499" s="2">
        <v>105</v>
      </c>
      <c r="B499" s="1">
        <v>488</v>
      </c>
      <c r="E499" s="9">
        <f>'depth data'!L499</f>
        <v>95.93900000000005</v>
      </c>
    </row>
    <row r="500" spans="1:6" x14ac:dyDescent="0.15">
      <c r="A500" s="2">
        <v>106</v>
      </c>
      <c r="B500" s="1">
        <v>489</v>
      </c>
      <c r="D500" s="9">
        <f>'depth data'!K500</f>
        <v>21.758000000000003</v>
      </c>
      <c r="E500" s="9">
        <f>'depth data'!L500</f>
        <v>96.156580000000048</v>
      </c>
      <c r="F500" s="20">
        <v>21.758000000000003</v>
      </c>
    </row>
    <row r="501" spans="1:6" x14ac:dyDescent="0.15">
      <c r="A501" s="2">
        <v>106</v>
      </c>
      <c r="B501" s="1">
        <v>490</v>
      </c>
      <c r="D501" s="9">
        <f>'depth data'!K501</f>
        <v>25.25</v>
      </c>
      <c r="E501" s="9">
        <f>'depth data'!L501</f>
        <v>96.409080000000046</v>
      </c>
      <c r="F501" s="20">
        <v>25.25</v>
      </c>
    </row>
    <row r="502" spans="1:6" x14ac:dyDescent="0.15">
      <c r="A502" s="2">
        <v>106</v>
      </c>
      <c r="B502" s="1">
        <v>491</v>
      </c>
      <c r="E502" s="9">
        <f>'depth data'!L502</f>
        <v>96.539000000000044</v>
      </c>
    </row>
    <row r="503" spans="1:6" x14ac:dyDescent="0.15">
      <c r="A503" s="2">
        <v>107</v>
      </c>
      <c r="B503" s="1">
        <v>492</v>
      </c>
      <c r="D503" s="9">
        <f>'depth data'!K503</f>
        <v>22.171759956942946</v>
      </c>
      <c r="E503" s="9">
        <f>'depth data'!L503</f>
        <v>96.760717599569489</v>
      </c>
      <c r="F503" s="20">
        <v>22.171759956942946</v>
      </c>
    </row>
    <row r="504" spans="1:6" x14ac:dyDescent="0.15">
      <c r="A504" s="2">
        <v>107</v>
      </c>
      <c r="B504" s="1">
        <v>493</v>
      </c>
      <c r="D504" s="9">
        <f>'depth data'!K504</f>
        <v>22.456404736275566</v>
      </c>
      <c r="E504" s="9">
        <f>'depth data'!L504</f>
        <v>96.985281646932251</v>
      </c>
      <c r="F504" s="20">
        <v>22.456404736275566</v>
      </c>
    </row>
    <row r="505" spans="1:6" x14ac:dyDescent="0.15">
      <c r="A505" s="2">
        <v>107</v>
      </c>
      <c r="B505" s="1">
        <v>494</v>
      </c>
      <c r="D505" s="9">
        <f>'depth data'!K505</f>
        <v>22.93902045209903</v>
      </c>
      <c r="E505" s="9">
        <f>'depth data'!L505</f>
        <v>97.214671851453247</v>
      </c>
      <c r="F505" s="20">
        <v>22.93902045209903</v>
      </c>
    </row>
    <row r="506" spans="1:6" x14ac:dyDescent="0.15">
      <c r="A506" s="2">
        <v>107</v>
      </c>
      <c r="B506" s="1">
        <v>495</v>
      </c>
      <c r="E506" s="9">
        <f>'depth data'!L506</f>
        <v>97.454000000000065</v>
      </c>
    </row>
    <row r="507" spans="1:6" x14ac:dyDescent="0.15">
      <c r="A507" s="2">
        <v>108</v>
      </c>
      <c r="B507" s="1">
        <v>496</v>
      </c>
      <c r="D507" s="9">
        <f>'depth data'!K507</f>
        <v>28.58</v>
      </c>
      <c r="E507" s="9">
        <f>'depth data'!L507</f>
        <v>97.739800000000074</v>
      </c>
      <c r="F507" s="20">
        <v>28.58</v>
      </c>
    </row>
    <row r="508" spans="1:6" x14ac:dyDescent="0.15">
      <c r="A508" s="2">
        <v>108</v>
      </c>
      <c r="B508" s="1">
        <v>497</v>
      </c>
      <c r="D508" s="9">
        <f>'depth data'!K508</f>
        <v>21.85</v>
      </c>
      <c r="E508" s="9">
        <f>'depth data'!L508</f>
        <v>97.958300000000065</v>
      </c>
      <c r="F508" s="20">
        <v>21.85</v>
      </c>
    </row>
    <row r="509" spans="1:6" x14ac:dyDescent="0.15">
      <c r="A509" s="2">
        <v>108</v>
      </c>
      <c r="B509" s="1">
        <v>498</v>
      </c>
      <c r="D509" s="9">
        <f>'depth data'!K509</f>
        <v>21.940000000000005</v>
      </c>
      <c r="E509" s="9">
        <f>'depth data'!L509</f>
        <v>98.177700000000073</v>
      </c>
      <c r="F509" s="20">
        <v>21.94</v>
      </c>
    </row>
    <row r="510" spans="1:6" x14ac:dyDescent="0.15">
      <c r="A510" s="2">
        <v>108</v>
      </c>
      <c r="B510" s="1">
        <v>499</v>
      </c>
      <c r="E510" s="9">
        <f>'depth data'!L510</f>
        <v>98.284000000000063</v>
      </c>
    </row>
    <row r="511" spans="1:6" x14ac:dyDescent="0.15">
      <c r="A511" s="2">
        <v>109</v>
      </c>
      <c r="B511" s="1">
        <v>500</v>
      </c>
      <c r="D511" s="9">
        <f>'depth data'!K511</f>
        <v>21.26173913043478</v>
      </c>
      <c r="E511" s="9">
        <f>'depth data'!L511</f>
        <v>98.496617391304426</v>
      </c>
      <c r="F511" s="20">
        <v>21.26173913043478</v>
      </c>
    </row>
    <row r="512" spans="1:6" x14ac:dyDescent="0.15">
      <c r="A512" s="2">
        <v>109</v>
      </c>
      <c r="B512" s="1">
        <v>501</v>
      </c>
      <c r="D512" s="9">
        <f>'depth data'!K512</f>
        <v>23.627536231884054</v>
      </c>
      <c r="E512" s="9">
        <f>'depth data'!L512</f>
        <v>98.732892753623275</v>
      </c>
      <c r="F512" s="20">
        <v>23.627536231884054</v>
      </c>
    </row>
    <row r="513" spans="1:6" x14ac:dyDescent="0.15">
      <c r="A513" s="2">
        <v>109</v>
      </c>
      <c r="B513" s="1">
        <v>502</v>
      </c>
      <c r="D513" s="9">
        <f>'depth data'!K513</f>
        <v>23.505797101449282</v>
      </c>
      <c r="E513" s="9">
        <f>'depth data'!L513</f>
        <v>98.96795072463776</v>
      </c>
      <c r="F513" s="20">
        <v>23.505797101449282</v>
      </c>
    </row>
    <row r="514" spans="1:6" x14ac:dyDescent="0.15">
      <c r="A514" s="2">
        <v>109</v>
      </c>
      <c r="B514" s="1">
        <v>503</v>
      </c>
      <c r="E514" s="9">
        <f>'depth data'!L514</f>
        <v>99.194000000000074</v>
      </c>
    </row>
    <row r="515" spans="1:6" x14ac:dyDescent="0.15">
      <c r="A515" s="2">
        <v>110</v>
      </c>
      <c r="B515" s="1">
        <v>504</v>
      </c>
      <c r="D515" s="9">
        <f>'depth data'!K515</f>
        <v>23.377047738693467</v>
      </c>
      <c r="E515" s="9">
        <f>'depth data'!L515</f>
        <v>99.427770477387</v>
      </c>
      <c r="F515" s="20">
        <v>23.377047738693467</v>
      </c>
    </row>
    <row r="516" spans="1:6" x14ac:dyDescent="0.15">
      <c r="A516" s="2">
        <v>110</v>
      </c>
      <c r="B516" s="1">
        <v>505</v>
      </c>
      <c r="D516" s="9">
        <f>'depth data'!K516</f>
        <v>22.315703517587941</v>
      </c>
      <c r="E516" s="9">
        <f>'depth data'!L516</f>
        <v>99.650927512562888</v>
      </c>
      <c r="F516" s="20">
        <v>22.315703517587941</v>
      </c>
    </row>
    <row r="517" spans="1:6" x14ac:dyDescent="0.15">
      <c r="A517" s="2">
        <v>110</v>
      </c>
      <c r="B517" s="1">
        <v>506</v>
      </c>
      <c r="D517" s="9">
        <f>'depth data'!K517</f>
        <v>22.478517587939695</v>
      </c>
      <c r="E517" s="9">
        <f>'depth data'!L517</f>
        <v>99.875712688442292</v>
      </c>
      <c r="F517" s="20">
        <v>22.478517587939695</v>
      </c>
    </row>
    <row r="518" spans="1:6" x14ac:dyDescent="0.15">
      <c r="A518" s="2">
        <v>110</v>
      </c>
      <c r="B518" s="1">
        <v>507</v>
      </c>
      <c r="E518" s="9">
        <f>'depth data'!L518</f>
        <v>100.00400000000009</v>
      </c>
    </row>
    <row r="519" spans="1:6" x14ac:dyDescent="0.15">
      <c r="A519" s="2">
        <v>111</v>
      </c>
      <c r="B519" s="1">
        <v>508</v>
      </c>
      <c r="D519" s="9">
        <f>'depth data'!K519</f>
        <v>22.869726840855108</v>
      </c>
      <c r="E519" s="9">
        <f>'depth data'!L519</f>
        <v>100.23269726840864</v>
      </c>
      <c r="F519" s="20">
        <v>22.869726840855108</v>
      </c>
    </row>
    <row r="520" spans="1:6" x14ac:dyDescent="0.15">
      <c r="A520" s="2">
        <v>111</v>
      </c>
      <c r="B520" s="1">
        <v>509</v>
      </c>
      <c r="D520" s="9">
        <f>'depth data'!K520</f>
        <v>22.309204275534434</v>
      </c>
      <c r="E520" s="9">
        <f>'depth data'!L520</f>
        <v>100.45578931116398</v>
      </c>
      <c r="F520" s="20">
        <v>22.309204275534434</v>
      </c>
    </row>
    <row r="521" spans="1:6" x14ac:dyDescent="0.15">
      <c r="A521" s="2">
        <v>111</v>
      </c>
      <c r="B521" s="1">
        <v>510</v>
      </c>
      <c r="D521" s="9">
        <f>'depth data'!K521</f>
        <v>23.233254156769597</v>
      </c>
      <c r="E521" s="9">
        <f>'depth data'!L521</f>
        <v>100.6881218527317</v>
      </c>
      <c r="F521" s="20">
        <v>23.233254156769597</v>
      </c>
    </row>
    <row r="522" spans="1:6" x14ac:dyDescent="0.15">
      <c r="A522" s="2">
        <v>111</v>
      </c>
      <c r="B522" s="1">
        <v>511</v>
      </c>
      <c r="E522" s="9">
        <f>'depth data'!L522</f>
        <v>100.85900000000011</v>
      </c>
    </row>
    <row r="523" spans="1:6" x14ac:dyDescent="0.15">
      <c r="A523" s="2">
        <v>112</v>
      </c>
      <c r="B523" s="1">
        <v>512</v>
      </c>
      <c r="D523" s="9">
        <f>'depth data'!K523</f>
        <v>21.856723283793343</v>
      </c>
      <c r="E523" s="9">
        <f>'depth data'!L523</f>
        <v>101.07756723283805</v>
      </c>
      <c r="F523" s="20">
        <v>21.856723283793343</v>
      </c>
    </row>
    <row r="524" spans="1:6" x14ac:dyDescent="0.15">
      <c r="A524" s="2">
        <v>112</v>
      </c>
      <c r="B524" s="1">
        <v>513</v>
      </c>
      <c r="D524" s="9">
        <f>'depth data'!K524</f>
        <v>23.150743099787686</v>
      </c>
      <c r="E524" s="9">
        <f>'depth data'!L524</f>
        <v>101.30907466383593</v>
      </c>
      <c r="F524" s="20">
        <v>23.150743099787686</v>
      </c>
    </row>
    <row r="525" spans="1:6" x14ac:dyDescent="0.15">
      <c r="A525" s="2">
        <v>112</v>
      </c>
      <c r="B525" s="1">
        <v>514</v>
      </c>
      <c r="E525" s="9">
        <f>'depth data'!L525</f>
        <v>101.43900000000012</v>
      </c>
    </row>
    <row r="526" spans="1:6" x14ac:dyDescent="0.15">
      <c r="A526" s="2">
        <v>113</v>
      </c>
      <c r="B526" s="1">
        <v>515</v>
      </c>
      <c r="D526" s="9">
        <f>'depth data'!K526</f>
        <v>26.509657413189121</v>
      </c>
      <c r="E526" s="9">
        <f>'depth data'!L526</f>
        <v>101.70409657413202</v>
      </c>
      <c r="F526" s="20">
        <v>26.509657413189121</v>
      </c>
    </row>
    <row r="527" spans="1:6" x14ac:dyDescent="0.15">
      <c r="A527" s="2">
        <v>113</v>
      </c>
      <c r="B527" s="1">
        <v>516</v>
      </c>
      <c r="D527" s="9">
        <f>'depth data'!K527</f>
        <v>20.225216167303433</v>
      </c>
      <c r="E527" s="9">
        <f>'depth data'!L527</f>
        <v>101.90634873580505</v>
      </c>
      <c r="F527" s="20">
        <v>20.225216167303433</v>
      </c>
    </row>
    <row r="528" spans="1:6" x14ac:dyDescent="0.15">
      <c r="A528" s="2">
        <v>113</v>
      </c>
      <c r="B528" s="1">
        <v>517</v>
      </c>
      <c r="D528" s="9">
        <f>'depth data'!K528</f>
        <v>32.640892397896003</v>
      </c>
      <c r="E528" s="9">
        <f>'depth data'!L528</f>
        <v>102.23275765978401</v>
      </c>
      <c r="F528" s="20">
        <v>32.640892397896003</v>
      </c>
    </row>
    <row r="529" spans="1:6" x14ac:dyDescent="0.15">
      <c r="A529" s="2">
        <v>113</v>
      </c>
      <c r="B529" s="1">
        <v>518</v>
      </c>
      <c r="E529" s="9">
        <f>'depth data'!L529</f>
        <v>102.37900000000015</v>
      </c>
    </row>
    <row r="530" spans="1:6" x14ac:dyDescent="0.15">
      <c r="A530" s="2">
        <v>114</v>
      </c>
      <c r="B530" s="1">
        <v>519</v>
      </c>
      <c r="D530" s="9">
        <f>'depth data'!K530</f>
        <v>22.105894800483675</v>
      </c>
      <c r="E530" s="9">
        <f>'depth data'!L530</f>
        <v>102.60005894800497</v>
      </c>
      <c r="F530" s="20">
        <v>22.105894800483675</v>
      </c>
    </row>
    <row r="531" spans="1:6" x14ac:dyDescent="0.15">
      <c r="A531" s="2">
        <v>114</v>
      </c>
      <c r="B531" s="1">
        <v>520</v>
      </c>
      <c r="D531" s="9">
        <f>'depth data'!K531</f>
        <v>23.005048367593709</v>
      </c>
      <c r="E531" s="9">
        <f>'depth data'!L531</f>
        <v>102.83010943168091</v>
      </c>
      <c r="F531" s="20">
        <v>23.005048367593709</v>
      </c>
    </row>
    <row r="532" spans="1:6" x14ac:dyDescent="0.15">
      <c r="A532" s="2">
        <v>114</v>
      </c>
      <c r="B532" s="1">
        <v>521</v>
      </c>
      <c r="D532" s="9">
        <f>'depth data'!K532</f>
        <v>23.005048367593719</v>
      </c>
      <c r="E532" s="9">
        <f>'depth data'!L532</f>
        <v>103.06015991535683</v>
      </c>
      <c r="F532" s="20">
        <v>23.005048367593719</v>
      </c>
    </row>
    <row r="533" spans="1:6" x14ac:dyDescent="0.15">
      <c r="A533" s="2">
        <v>114</v>
      </c>
      <c r="B533" s="1">
        <v>522</v>
      </c>
      <c r="E533" s="9">
        <f>'depth data'!L533</f>
        <v>103.22400000000012</v>
      </c>
    </row>
    <row r="534" spans="1:6" x14ac:dyDescent="0.15">
      <c r="A534" s="2">
        <v>116</v>
      </c>
      <c r="B534" s="1">
        <v>523</v>
      </c>
      <c r="D534" s="9">
        <f>'depth data'!K534</f>
        <v>21.860531349628058</v>
      </c>
      <c r="E534" s="9">
        <f>'depth data'!L534</f>
        <v>103.4426053134964</v>
      </c>
      <c r="F534" s="20">
        <v>21.860531349628058</v>
      </c>
    </row>
    <row r="535" spans="1:6" x14ac:dyDescent="0.15">
      <c r="A535" s="2">
        <v>116</v>
      </c>
      <c r="B535" s="1">
        <v>524</v>
      </c>
      <c r="D535" s="9">
        <f>'depth data'!K535</f>
        <v>22.254197662061635</v>
      </c>
      <c r="E535" s="9">
        <f>'depth data'!L535</f>
        <v>103.66514729011702</v>
      </c>
      <c r="F535" s="20">
        <v>22.254197662061635</v>
      </c>
    </row>
    <row r="536" spans="1:6" x14ac:dyDescent="0.15">
      <c r="A536" s="2">
        <v>116</v>
      </c>
      <c r="B536" s="1">
        <v>525</v>
      </c>
      <c r="D536" s="9">
        <f>'depth data'!K536</f>
        <v>22.746280552603622</v>
      </c>
      <c r="E536" s="9">
        <f>'depth data'!L536</f>
        <v>103.89261009564305</v>
      </c>
      <c r="F536" s="20">
        <v>22.746280552603622</v>
      </c>
    </row>
    <row r="537" spans="1:6" x14ac:dyDescent="0.15">
      <c r="A537" s="2">
        <v>116</v>
      </c>
      <c r="B537" s="1">
        <v>526</v>
      </c>
      <c r="D537" s="9">
        <f>'depth data'!K537</f>
        <v>21.430712008501597</v>
      </c>
      <c r="E537" s="9">
        <f>'depth data'!L537</f>
        <v>104.10691721572806</v>
      </c>
      <c r="F537" s="20">
        <v>21.430712008501597</v>
      </c>
    </row>
    <row r="538" spans="1:6" x14ac:dyDescent="0.15">
      <c r="A538" s="2">
        <v>116</v>
      </c>
      <c r="B538" s="1">
        <v>527</v>
      </c>
      <c r="E538" s="9">
        <f>'depth data'!L538</f>
        <v>104.16900000000011</v>
      </c>
    </row>
    <row r="539" spans="1:6" x14ac:dyDescent="0.15">
      <c r="A539" s="2">
        <v>117</v>
      </c>
      <c r="B539" s="1">
        <v>528</v>
      </c>
      <c r="D539" s="9">
        <f>'depth data'!K539</f>
        <v>21.006589861751152</v>
      </c>
      <c r="E539" s="9">
        <f>'depth data'!L539</f>
        <v>104.37906589861761</v>
      </c>
      <c r="F539" s="20">
        <v>21.006589861751152</v>
      </c>
    </row>
    <row r="540" spans="1:6" x14ac:dyDescent="0.15">
      <c r="A540" s="2">
        <v>117</v>
      </c>
      <c r="B540" s="1">
        <v>529</v>
      </c>
      <c r="D540" s="9">
        <f>'depth data'!K540</f>
        <v>24.006682027649774</v>
      </c>
      <c r="E540" s="9">
        <f>'depth data'!L540</f>
        <v>104.61913271889411</v>
      </c>
      <c r="F540" s="20">
        <v>24.006682027649774</v>
      </c>
    </row>
    <row r="541" spans="1:6" x14ac:dyDescent="0.15">
      <c r="A541" s="2">
        <v>117</v>
      </c>
      <c r="B541" s="1">
        <v>530</v>
      </c>
      <c r="D541" s="9">
        <f>'depth data'!K541</f>
        <v>21.797235023041477</v>
      </c>
      <c r="E541" s="9">
        <f>'depth data'!L541</f>
        <v>104.83710506912452</v>
      </c>
      <c r="F541" s="20">
        <v>21.797235023041477</v>
      </c>
    </row>
    <row r="542" spans="1:6" x14ac:dyDescent="0.15">
      <c r="A542" s="2">
        <v>117</v>
      </c>
      <c r="B542" s="1">
        <v>531</v>
      </c>
      <c r="E542" s="9">
        <f>'depth data'!L542</f>
        <v>105.02900000000008</v>
      </c>
    </row>
    <row r="543" spans="1:6" x14ac:dyDescent="0.15">
      <c r="A543" s="2">
        <v>118</v>
      </c>
      <c r="B543" s="1">
        <v>532</v>
      </c>
      <c r="D543" s="9">
        <f>'depth data'!K543</f>
        <v>22.346636771300446</v>
      </c>
      <c r="E543" s="9">
        <f>'depth data'!L543</f>
        <v>105.2524663677131</v>
      </c>
      <c r="F543" s="20">
        <v>22.346636771300446</v>
      </c>
    </row>
    <row r="544" spans="1:6" x14ac:dyDescent="0.15">
      <c r="A544" s="2">
        <v>118</v>
      </c>
      <c r="B544" s="1">
        <v>533</v>
      </c>
      <c r="D544" s="9">
        <f>'depth data'!K544</f>
        <v>22.66143497757847</v>
      </c>
      <c r="E544" s="9">
        <f>'depth data'!L544</f>
        <v>105.47908071748888</v>
      </c>
      <c r="F544" s="20">
        <v>22.66143497757847</v>
      </c>
    </row>
    <row r="545" spans="1:6" x14ac:dyDescent="0.15">
      <c r="A545" s="2">
        <v>118</v>
      </c>
      <c r="B545" s="1">
        <v>534</v>
      </c>
      <c r="E545" s="9">
        <f>'depth data'!L545</f>
        <v>105.70400000000011</v>
      </c>
    </row>
    <row r="546" spans="1:6" x14ac:dyDescent="0.15">
      <c r="A546" s="2">
        <v>119</v>
      </c>
      <c r="B546" s="1">
        <v>535</v>
      </c>
      <c r="D546" s="9">
        <f>'depth data'!K546</f>
        <v>21.520634201585505</v>
      </c>
      <c r="E546" s="9">
        <f>'depth data'!L546</f>
        <v>105.91920634201597</v>
      </c>
      <c r="F546" s="20">
        <v>21.520634201585505</v>
      </c>
    </row>
    <row r="547" spans="1:6" x14ac:dyDescent="0.15">
      <c r="A547" s="2">
        <v>119</v>
      </c>
      <c r="B547" s="1">
        <v>536</v>
      </c>
      <c r="D547" s="9">
        <f>'depth data'!K547</f>
        <v>23.190939977349942</v>
      </c>
      <c r="E547" s="9">
        <f>'depth data'!L547</f>
        <v>106.15111574178947</v>
      </c>
      <c r="F547" s="20">
        <v>23.190939977349942</v>
      </c>
    </row>
    <row r="548" spans="1:6" x14ac:dyDescent="0.15">
      <c r="A548" s="2">
        <v>119</v>
      </c>
      <c r="B548" s="1">
        <v>537</v>
      </c>
      <c r="D548" s="9">
        <f>'depth data'!K548</f>
        <v>21.367157417893551</v>
      </c>
      <c r="E548" s="9">
        <f>'depth data'!L548</f>
        <v>106.3647873159684</v>
      </c>
      <c r="F548" s="20">
        <v>21.367157417893551</v>
      </c>
    </row>
    <row r="549" spans="1:6" x14ac:dyDescent="0.15">
      <c r="A549" s="2">
        <v>119</v>
      </c>
      <c r="B549" s="1">
        <v>538</v>
      </c>
      <c r="E549" s="9">
        <f>'depth data'!L549</f>
        <v>106.58400000000012</v>
      </c>
    </row>
    <row r="550" spans="1:6" x14ac:dyDescent="0.15">
      <c r="A550" s="2">
        <v>120</v>
      </c>
      <c r="B550" s="1">
        <v>539</v>
      </c>
      <c r="D550" s="9">
        <f>'depth data'!K550</f>
        <v>22.33590814196242</v>
      </c>
      <c r="E550" s="9">
        <f>'depth data'!L550</f>
        <v>106.80735908141975</v>
      </c>
      <c r="F550" s="20">
        <v>22.33590814196242</v>
      </c>
    </row>
    <row r="551" spans="1:6" x14ac:dyDescent="0.15">
      <c r="A551" s="2">
        <v>120</v>
      </c>
      <c r="B551" s="1">
        <v>540</v>
      </c>
      <c r="D551" s="9">
        <f>'depth data'!K551</f>
        <v>19.634655532359076</v>
      </c>
      <c r="E551" s="9">
        <f>'depth data'!L551</f>
        <v>107.00370563674335</v>
      </c>
      <c r="F551" s="20">
        <v>19.634655532359076</v>
      </c>
    </row>
    <row r="552" spans="1:6" x14ac:dyDescent="0.15">
      <c r="A552" s="2">
        <v>120</v>
      </c>
      <c r="B552" s="1">
        <v>541</v>
      </c>
      <c r="E552" s="9">
        <f>'depth data'!L552</f>
        <v>107.24900000000012</v>
      </c>
    </row>
    <row r="553" spans="1:6" x14ac:dyDescent="0.15">
      <c r="A553" s="2">
        <v>121</v>
      </c>
      <c r="B553" s="1">
        <v>542</v>
      </c>
      <c r="D553" s="9">
        <f>'depth data'!K553</f>
        <v>21.568525139664803</v>
      </c>
      <c r="E553" s="9">
        <f>'depth data'!L553</f>
        <v>107.46468525139677</v>
      </c>
      <c r="F553" s="20">
        <v>21.568525139664803</v>
      </c>
    </row>
    <row r="554" spans="1:6" x14ac:dyDescent="0.15">
      <c r="A554" s="2">
        <v>121</v>
      </c>
      <c r="B554" s="1">
        <v>543</v>
      </c>
      <c r="D554" s="9">
        <f>'depth data'!K554</f>
        <v>21.646815642458098</v>
      </c>
      <c r="E554" s="9">
        <f>'depth data'!L554</f>
        <v>107.68115340782134</v>
      </c>
      <c r="F554" s="20">
        <v>21.646815642458098</v>
      </c>
    </row>
    <row r="555" spans="1:6" x14ac:dyDescent="0.15">
      <c r="A555" s="2">
        <v>121</v>
      </c>
      <c r="B555" s="1">
        <v>544</v>
      </c>
      <c r="D555" s="9">
        <f>'depth data'!K555</f>
        <v>21.473966480446933</v>
      </c>
      <c r="E555" s="9">
        <f>'depth data'!L555</f>
        <v>107.89589307262582</v>
      </c>
      <c r="F555" s="20">
        <v>21.473966480446933</v>
      </c>
    </row>
    <row r="556" spans="1:6" x14ac:dyDescent="0.15">
      <c r="A556" s="2">
        <v>121</v>
      </c>
      <c r="B556" s="1">
        <v>545</v>
      </c>
      <c r="D556" s="9">
        <f>'depth data'!K556</f>
        <v>22.287374301675964</v>
      </c>
      <c r="E556" s="9">
        <f>'depth data'!L556</f>
        <v>108.11876681564257</v>
      </c>
      <c r="F556" s="20">
        <v>22.287374301675964</v>
      </c>
    </row>
    <row r="557" spans="1:6" x14ac:dyDescent="0.15">
      <c r="A557" s="2">
        <v>121</v>
      </c>
      <c r="B557" s="1">
        <v>546</v>
      </c>
      <c r="E557" s="9">
        <f>'depth data'!L557</f>
        <v>108.15900000000012</v>
      </c>
    </row>
    <row r="558" spans="1:6" x14ac:dyDescent="0.15">
      <c r="A558" s="2">
        <v>122</v>
      </c>
      <c r="E558" s="9">
        <f>'depth data'!L558</f>
        <v>108.34095914396899</v>
      </c>
    </row>
    <row r="559" spans="1:6" x14ac:dyDescent="0.15">
      <c r="A559" s="2">
        <v>122</v>
      </c>
      <c r="B559" s="1">
        <v>547</v>
      </c>
      <c r="D559" s="9">
        <f>'depth data'!K559</f>
        <v>22.355382619974058</v>
      </c>
      <c r="E559" s="9">
        <f>'depth data'!L559</f>
        <v>108.56451297016872</v>
      </c>
      <c r="F559" s="20">
        <v>22.355382619974058</v>
      </c>
    </row>
    <row r="560" spans="1:6" x14ac:dyDescent="0.15">
      <c r="A560" s="2">
        <v>122</v>
      </c>
      <c r="B560" s="1">
        <v>548</v>
      </c>
      <c r="D560" s="9">
        <f>'depth data'!K560</f>
        <v>22.254863813229576</v>
      </c>
      <c r="E560" s="9">
        <f>'depth data'!L560</f>
        <v>108.78706160830103</v>
      </c>
      <c r="F560" s="20">
        <v>22.254863813229576</v>
      </c>
    </row>
    <row r="561" spans="1:6" x14ac:dyDescent="0.15">
      <c r="A561" s="2">
        <v>122</v>
      </c>
      <c r="B561" s="1">
        <v>549</v>
      </c>
      <c r="E561" s="9">
        <f>'depth data'!L561</f>
        <v>108.93400000000013</v>
      </c>
    </row>
    <row r="562" spans="1:6" x14ac:dyDescent="0.15">
      <c r="A562" s="2">
        <v>123</v>
      </c>
      <c r="B562" s="1">
        <v>550</v>
      </c>
      <c r="D562" s="9">
        <f>'depth data'!K562</f>
        <v>21.499145496535796</v>
      </c>
      <c r="E562" s="9">
        <f>'depth data'!L562</f>
        <v>109.14899145496548</v>
      </c>
      <c r="F562" s="20">
        <v>21.499145496535796</v>
      </c>
    </row>
    <row r="563" spans="1:6" x14ac:dyDescent="0.15">
      <c r="A563" s="2">
        <v>123</v>
      </c>
      <c r="B563" s="1">
        <v>551</v>
      </c>
      <c r="D563" s="9">
        <f>'depth data'!K563</f>
        <v>22.973441108545039</v>
      </c>
      <c r="E563" s="9">
        <f>'depth data'!L563</f>
        <v>109.37872586605094</v>
      </c>
      <c r="F563" s="20">
        <v>22.973441108545039</v>
      </c>
    </row>
    <row r="564" spans="1:6" x14ac:dyDescent="0.15">
      <c r="A564" s="2">
        <v>123</v>
      </c>
      <c r="B564" s="1">
        <v>552</v>
      </c>
      <c r="D564" s="9">
        <f>'depth data'!K564</f>
        <v>21.834757505773673</v>
      </c>
      <c r="E564" s="9">
        <f>'depth data'!L564</f>
        <v>109.59707344110868</v>
      </c>
      <c r="F564" s="20">
        <v>21.834757505773673</v>
      </c>
    </row>
    <row r="565" spans="1:6" x14ac:dyDescent="0.15">
      <c r="A565" s="2">
        <v>123</v>
      </c>
      <c r="B565" s="1">
        <v>553</v>
      </c>
      <c r="E565" s="9">
        <f>'depth data'!L565</f>
        <v>109.79900000000012</v>
      </c>
    </row>
    <row r="566" spans="1:6" x14ac:dyDescent="0.15">
      <c r="A566" s="2">
        <v>124</v>
      </c>
      <c r="B566" s="1">
        <v>554</v>
      </c>
      <c r="D566" s="9">
        <f>'depth data'!K566</f>
        <v>21.982980659840727</v>
      </c>
      <c r="E566" s="9">
        <f>'depth data'!L566</f>
        <v>110.01882980659853</v>
      </c>
      <c r="F566" s="20">
        <v>21.982980659840727</v>
      </c>
    </row>
    <row r="567" spans="1:6" x14ac:dyDescent="0.15">
      <c r="A567" s="2">
        <v>124</v>
      </c>
      <c r="B567" s="1">
        <v>555</v>
      </c>
      <c r="D567" s="9">
        <f>'depth data'!K567</f>
        <v>22.405460750853241</v>
      </c>
      <c r="E567" s="9">
        <f>'depth data'!L567</f>
        <v>110.24288441410707</v>
      </c>
      <c r="F567" s="20">
        <v>22.405460750853241</v>
      </c>
    </row>
    <row r="568" spans="1:6" x14ac:dyDescent="0.15">
      <c r="A568" s="2">
        <v>124</v>
      </c>
      <c r="B568" s="1">
        <v>556</v>
      </c>
      <c r="D568" s="9">
        <f>'depth data'!K568</f>
        <v>21.714675767918092</v>
      </c>
      <c r="E568" s="9">
        <f>'depth data'!L568</f>
        <v>110.46003117178626</v>
      </c>
      <c r="F568" s="20">
        <v>21.714675767918092</v>
      </c>
    </row>
    <row r="569" spans="1:6" x14ac:dyDescent="0.15">
      <c r="A569" s="2">
        <v>124</v>
      </c>
      <c r="B569" s="1">
        <v>557</v>
      </c>
      <c r="E569" s="9">
        <f>'depth data'!L569</f>
        <v>110.67900000000013</v>
      </c>
    </row>
    <row r="570" spans="1:6" x14ac:dyDescent="0.15">
      <c r="A570" s="2">
        <v>125</v>
      </c>
      <c r="B570" s="1">
        <v>558</v>
      </c>
      <c r="D570" s="9">
        <f>'depth data'!K570</f>
        <v>23.227057444314188</v>
      </c>
      <c r="E570" s="9">
        <f>'depth data'!L570</f>
        <v>110.91127057444326</v>
      </c>
      <c r="F570" s="20">
        <v>23.227057444314188</v>
      </c>
    </row>
    <row r="571" spans="1:6" x14ac:dyDescent="0.15">
      <c r="A571" s="2">
        <v>125</v>
      </c>
      <c r="B571" s="1">
        <v>559</v>
      </c>
      <c r="D571" s="9">
        <f>'depth data'!K571</f>
        <v>21.968815943728021</v>
      </c>
      <c r="E571" s="9">
        <f>'depth data'!L571</f>
        <v>111.13095873388055</v>
      </c>
      <c r="F571" s="20">
        <v>21.968815943728021</v>
      </c>
    </row>
    <row r="572" spans="1:6" x14ac:dyDescent="0.15">
      <c r="A572" s="2">
        <v>125</v>
      </c>
      <c r="B572" s="1">
        <v>560</v>
      </c>
      <c r="D572" s="9">
        <f>'depth data'!K572</f>
        <v>21.978898007033994</v>
      </c>
      <c r="E572" s="9">
        <f>'depth data'!L572</f>
        <v>111.35074771395088</v>
      </c>
      <c r="F572" s="20">
        <v>21.978898007033994</v>
      </c>
    </row>
    <row r="573" spans="1:6" x14ac:dyDescent="0.15">
      <c r="A573" s="2">
        <v>125</v>
      </c>
      <c r="B573" s="1">
        <v>561</v>
      </c>
      <c r="E573" s="9">
        <f>'depth data'!L573</f>
        <v>111.53900000000013</v>
      </c>
    </row>
    <row r="574" spans="1:6" x14ac:dyDescent="0.15">
      <c r="A574" s="2">
        <v>126</v>
      </c>
      <c r="B574" s="1">
        <v>562</v>
      </c>
      <c r="D574" s="9">
        <f>'depth data'!K574</f>
        <v>21.916601485148512</v>
      </c>
      <c r="E574" s="9">
        <f>'depth data'!L574</f>
        <v>111.75816601485161</v>
      </c>
      <c r="F574" s="20">
        <v>21.916601485148512</v>
      </c>
    </row>
    <row r="575" spans="1:6" x14ac:dyDescent="0.15">
      <c r="A575" s="2">
        <v>126</v>
      </c>
      <c r="B575" s="1">
        <v>563</v>
      </c>
      <c r="D575" s="9">
        <f>'depth data'!K575</f>
        <v>22.20386138613862</v>
      </c>
      <c r="E575" s="9">
        <f>'depth data'!L575</f>
        <v>111.980204628713</v>
      </c>
      <c r="F575" s="20">
        <v>22.20386138613862</v>
      </c>
    </row>
    <row r="576" spans="1:6" x14ac:dyDescent="0.15">
      <c r="A576" s="2">
        <v>126</v>
      </c>
      <c r="B576" s="1">
        <v>564</v>
      </c>
      <c r="D576" s="9">
        <f>'depth data'!K576</f>
        <v>22.203861386138595</v>
      </c>
      <c r="E576" s="9">
        <f>'depth data'!L576</f>
        <v>112.20224324257438</v>
      </c>
      <c r="F576" s="20">
        <v>22.203861386138595</v>
      </c>
    </row>
    <row r="577" spans="1:6" x14ac:dyDescent="0.15">
      <c r="A577" s="2">
        <v>126</v>
      </c>
      <c r="B577" s="1">
        <v>565</v>
      </c>
      <c r="E577" s="9">
        <f>'depth data'!L577</f>
        <v>112.36500000000012</v>
      </c>
    </row>
    <row r="578" spans="1:6" x14ac:dyDescent="0.15">
      <c r="A578" s="2">
        <v>127</v>
      </c>
      <c r="B578" s="1">
        <v>566</v>
      </c>
      <c r="D578" s="9">
        <f>'depth data'!K578</f>
        <v>22.438274231678488</v>
      </c>
      <c r="E578" s="9">
        <f>'depth data'!L578</f>
        <v>112.58938274231691</v>
      </c>
      <c r="F578" s="20">
        <v>22.438274231678488</v>
      </c>
    </row>
    <row r="579" spans="1:6" x14ac:dyDescent="0.15">
      <c r="A579" s="2">
        <v>127</v>
      </c>
      <c r="B579" s="1">
        <v>567</v>
      </c>
      <c r="D579" s="9">
        <f>'depth data'!K579</f>
        <v>21.865957446808512</v>
      </c>
      <c r="E579" s="9">
        <f>'depth data'!L579</f>
        <v>112.80804231678502</v>
      </c>
      <c r="F579" s="20">
        <v>21.865957446808512</v>
      </c>
    </row>
    <row r="580" spans="1:6" x14ac:dyDescent="0.15">
      <c r="A580" s="2">
        <v>127</v>
      </c>
      <c r="B580" s="1">
        <v>568</v>
      </c>
      <c r="D580" s="9">
        <f>'depth data'!K580</f>
        <v>22.313238770685583</v>
      </c>
      <c r="E580" s="9">
        <f>'depth data'!L580</f>
        <v>113.03117470449187</v>
      </c>
      <c r="F580" s="20">
        <v>22.313238770685583</v>
      </c>
    </row>
    <row r="581" spans="1:6" x14ac:dyDescent="0.15">
      <c r="A581" s="2">
        <v>127</v>
      </c>
      <c r="B581" s="1">
        <v>569</v>
      </c>
      <c r="E581" s="9">
        <f>'depth data'!L581</f>
        <v>113.22500000000015</v>
      </c>
    </row>
    <row r="582" spans="1:6" x14ac:dyDescent="0.15">
      <c r="A582" s="2">
        <v>128</v>
      </c>
      <c r="B582" s="1">
        <v>570</v>
      </c>
      <c r="D582" s="9">
        <f>'depth data'!K582</f>
        <v>22.2510075</v>
      </c>
      <c r="E582" s="9">
        <f>'depth data'!L582</f>
        <v>113.44751007500014</v>
      </c>
      <c r="F582" s="20">
        <v>22.2510075</v>
      </c>
    </row>
    <row r="583" spans="1:6" x14ac:dyDescent="0.15">
      <c r="A583" s="2">
        <v>128</v>
      </c>
      <c r="B583" s="1">
        <v>571</v>
      </c>
      <c r="D583" s="9">
        <f>'depth data'!K583</f>
        <v>22.182412500000005</v>
      </c>
      <c r="E583" s="9">
        <f>'depth data'!L583</f>
        <v>113.66933420000014</v>
      </c>
      <c r="F583" s="20">
        <v>22.182412500000005</v>
      </c>
    </row>
    <row r="584" spans="1:6" x14ac:dyDescent="0.15">
      <c r="A584" s="2">
        <v>128</v>
      </c>
      <c r="B584" s="1">
        <v>572</v>
      </c>
      <c r="D584" s="9">
        <f>'depth data'!K584</f>
        <v>21.899962499999994</v>
      </c>
      <c r="E584" s="9">
        <f>'depth data'!L584</f>
        <v>113.88833382500013</v>
      </c>
      <c r="F584" s="20">
        <v>21.899962499999994</v>
      </c>
    </row>
    <row r="585" spans="1:6" x14ac:dyDescent="0.15">
      <c r="A585" s="2">
        <v>128</v>
      </c>
      <c r="B585" s="1">
        <v>573</v>
      </c>
      <c r="E585" s="9">
        <f>'depth data'!L585</f>
        <v>114.03200000000014</v>
      </c>
    </row>
    <row r="586" spans="1:6" x14ac:dyDescent="0.15">
      <c r="A586" s="2">
        <v>129</v>
      </c>
      <c r="B586" s="1">
        <v>574</v>
      </c>
      <c r="D586" s="9">
        <f>'depth data'!K586</f>
        <v>21.831904044501098</v>
      </c>
      <c r="E586" s="9">
        <f>'depth data'!L586</f>
        <v>114.25031904044513</v>
      </c>
      <c r="F586" s="20">
        <v>21.831904044501098</v>
      </c>
    </row>
    <row r="587" spans="1:6" x14ac:dyDescent="0.15">
      <c r="A587" s="2">
        <v>129</v>
      </c>
      <c r="B587" s="1">
        <v>575</v>
      </c>
      <c r="D587" s="9">
        <f>'depth data'!K587</f>
        <v>22.369335960134432</v>
      </c>
      <c r="E587" s="9">
        <f>'depth data'!L587</f>
        <v>114.47401240004649</v>
      </c>
      <c r="F587" s="20">
        <v>22.369335960134432</v>
      </c>
    </row>
    <row r="588" spans="1:6" x14ac:dyDescent="0.15">
      <c r="A588" s="2">
        <v>129</v>
      </c>
      <c r="B588" s="1">
        <v>576</v>
      </c>
      <c r="D588" s="9">
        <f>'depth data'!K588</f>
        <v>22.612701355892916</v>
      </c>
      <c r="E588" s="9">
        <f>'depth data'!L588</f>
        <v>114.70013941360541</v>
      </c>
      <c r="F588" s="20">
        <v>22.612701355892916</v>
      </c>
    </row>
    <row r="589" spans="1:6" x14ac:dyDescent="0.15">
      <c r="A589" s="2">
        <v>129</v>
      </c>
      <c r="B589" s="1">
        <v>577</v>
      </c>
      <c r="E589" s="9">
        <f>'depth data'!L589</f>
        <v>114.90700000000014</v>
      </c>
    </row>
    <row r="590" spans="1:6" x14ac:dyDescent="0.15">
      <c r="A590" s="2">
        <v>130</v>
      </c>
      <c r="B590" s="1">
        <v>578</v>
      </c>
      <c r="D590" s="9">
        <f>'depth data'!K590</f>
        <v>22.603750993377481</v>
      </c>
      <c r="E590" s="9">
        <f>'depth data'!L590</f>
        <v>115.13303750993391</v>
      </c>
      <c r="F590" s="20">
        <v>22.603750993377481</v>
      </c>
    </row>
    <row r="591" spans="1:6" x14ac:dyDescent="0.15">
      <c r="A591" s="2">
        <v>130</v>
      </c>
      <c r="B591" s="1">
        <v>579</v>
      </c>
      <c r="D591" s="9">
        <f>'depth data'!K591</f>
        <v>23.170225165562915</v>
      </c>
      <c r="E591" s="9">
        <f>'depth data'!L591</f>
        <v>115.36473976158953</v>
      </c>
      <c r="F591" s="20">
        <v>23.170225165562915</v>
      </c>
    </row>
    <row r="592" spans="1:6" x14ac:dyDescent="0.15">
      <c r="A592" s="2">
        <v>130</v>
      </c>
      <c r="B592" s="1">
        <v>580</v>
      </c>
      <c r="D592" s="9">
        <f>'depth data'!K592</f>
        <v>22.065907284768219</v>
      </c>
      <c r="E592" s="9">
        <f>'depth data'!L592</f>
        <v>115.58539883443721</v>
      </c>
      <c r="F592" s="20">
        <v>22.065907284768219</v>
      </c>
    </row>
    <row r="593" spans="1:6" x14ac:dyDescent="0.15">
      <c r="A593" s="2">
        <v>130</v>
      </c>
      <c r="B593" s="1">
        <v>581</v>
      </c>
      <c r="E593" s="9">
        <f>'depth data'!L593</f>
        <v>115.67900000000014</v>
      </c>
    </row>
    <row r="594" spans="1:6" x14ac:dyDescent="0.15">
      <c r="A594" s="2">
        <v>131</v>
      </c>
      <c r="B594" s="1">
        <v>582</v>
      </c>
      <c r="D594" s="9">
        <f>'depth data'!K594</f>
        <v>22.331542028296276</v>
      </c>
      <c r="E594" s="9">
        <f>'depth data'!L594</f>
        <v>115.9023154202831</v>
      </c>
      <c r="F594" s="20">
        <v>22.331542028296276</v>
      </c>
    </row>
    <row r="595" spans="1:6" x14ac:dyDescent="0.15">
      <c r="A595" s="2">
        <v>131</v>
      </c>
      <c r="B595" s="1">
        <v>583</v>
      </c>
      <c r="D595" s="9">
        <f>'depth data'!K595</f>
        <v>22.40253239805017</v>
      </c>
      <c r="E595" s="9">
        <f>'depth data'!L595</f>
        <v>116.1263407442636</v>
      </c>
      <c r="F595" s="20">
        <v>22.40253239805017</v>
      </c>
    </row>
    <row r="596" spans="1:6" x14ac:dyDescent="0.15">
      <c r="A596" s="2">
        <v>131</v>
      </c>
      <c r="B596" s="1">
        <v>584</v>
      </c>
      <c r="D596" s="9">
        <f>'depth data'!K596</f>
        <v>22.31125906550945</v>
      </c>
      <c r="E596" s="9">
        <f>'depth data'!L596</f>
        <v>116.34945333491869</v>
      </c>
      <c r="F596" s="20">
        <v>22.31125906550945</v>
      </c>
    </row>
    <row r="597" spans="1:6" x14ac:dyDescent="0.15">
      <c r="A597" s="2">
        <v>131</v>
      </c>
      <c r="B597" s="1">
        <v>585</v>
      </c>
      <c r="E597" s="9">
        <f>'depth data'!L597</f>
        <v>116.53200000000014</v>
      </c>
    </row>
    <row r="598" spans="1:6" x14ac:dyDescent="0.15">
      <c r="A598" s="2">
        <v>132</v>
      </c>
      <c r="B598" s="1">
        <v>586</v>
      </c>
      <c r="D598" s="9">
        <f>'depth data'!K598</f>
        <v>21.897001158748552</v>
      </c>
      <c r="E598" s="9">
        <f>'depth data'!L598</f>
        <v>116.75097001158761</v>
      </c>
      <c r="F598" s="20">
        <v>21.897001158748552</v>
      </c>
    </row>
    <row r="599" spans="1:6" x14ac:dyDescent="0.15">
      <c r="A599" s="2">
        <v>132</v>
      </c>
      <c r="B599" s="1">
        <v>587</v>
      </c>
      <c r="D599" s="9">
        <f>'depth data'!K599</f>
        <v>22.451726535341834</v>
      </c>
      <c r="E599" s="9">
        <f>'depth data'!L599</f>
        <v>116.97548727694104</v>
      </c>
      <c r="F599" s="20">
        <v>22.451726535341834</v>
      </c>
    </row>
    <row r="600" spans="1:6" x14ac:dyDescent="0.15">
      <c r="A600" s="2">
        <v>132</v>
      </c>
      <c r="B600" s="1">
        <v>588</v>
      </c>
      <c r="D600" s="9">
        <f>'depth data'!K600</f>
        <v>21.825260718424104</v>
      </c>
      <c r="E600" s="9">
        <f>'depth data'!L600</f>
        <v>117.19373988412528</v>
      </c>
      <c r="F600" s="20">
        <v>21.825260718424104</v>
      </c>
    </row>
    <row r="601" spans="1:6" x14ac:dyDescent="0.15">
      <c r="A601" s="2">
        <v>132</v>
      </c>
      <c r="B601" s="1">
        <v>589</v>
      </c>
      <c r="E601" s="9">
        <f>'depth data'!L601</f>
        <v>117.40400000000014</v>
      </c>
    </row>
    <row r="602" spans="1:6" x14ac:dyDescent="0.15">
      <c r="A602" s="2">
        <v>133</v>
      </c>
      <c r="B602" s="1">
        <v>590</v>
      </c>
      <c r="D602" s="9">
        <f>'depth data'!K602</f>
        <v>23.193835125448025</v>
      </c>
      <c r="E602" s="9">
        <f>'depth data'!L602</f>
        <v>117.63593835125462</v>
      </c>
      <c r="F602" s="20">
        <v>23.193835125448025</v>
      </c>
    </row>
    <row r="603" spans="1:6" x14ac:dyDescent="0.15">
      <c r="A603" s="2">
        <v>133</v>
      </c>
      <c r="B603" s="1">
        <v>591</v>
      </c>
      <c r="D603" s="9">
        <f>'depth data'!K603</f>
        <v>22.610752688172042</v>
      </c>
      <c r="E603" s="9">
        <f>'depth data'!L603</f>
        <v>117.86204587813634</v>
      </c>
      <c r="F603" s="20">
        <v>22.610752688172042</v>
      </c>
    </row>
    <row r="604" spans="1:6" x14ac:dyDescent="0.15">
      <c r="A604" s="2">
        <v>133</v>
      </c>
      <c r="B604" s="1">
        <v>592</v>
      </c>
      <c r="D604" s="9">
        <f>'depth data'!K604</f>
        <v>22.369892473118277</v>
      </c>
      <c r="E604" s="9">
        <f>'depth data'!L604</f>
        <v>118.08574480286752</v>
      </c>
      <c r="F604" s="20">
        <v>22.369892473118277</v>
      </c>
    </row>
    <row r="605" spans="1:6" x14ac:dyDescent="0.15">
      <c r="A605" s="2">
        <v>133</v>
      </c>
      <c r="B605" s="1">
        <v>593</v>
      </c>
      <c r="E605" s="9">
        <f>'depth data'!L605</f>
        <v>118.24400000000014</v>
      </c>
    </row>
    <row r="606" spans="1:6" x14ac:dyDescent="0.15">
      <c r="A606" s="2">
        <v>134</v>
      </c>
      <c r="B606" s="1">
        <v>594</v>
      </c>
      <c r="D606" s="9">
        <f>'depth data'!K606</f>
        <v>21.813593749999999</v>
      </c>
      <c r="E606" s="9">
        <f>'depth data'!L606</f>
        <v>118.46213593750014</v>
      </c>
      <c r="F606" s="20">
        <v>21.813593749999999</v>
      </c>
    </row>
    <row r="607" spans="1:6" x14ac:dyDescent="0.15">
      <c r="A607" s="2">
        <v>134</v>
      </c>
      <c r="B607" s="1">
        <v>595</v>
      </c>
      <c r="D607" s="9">
        <f>'depth data'!K607</f>
        <v>23.014062500000009</v>
      </c>
      <c r="E607" s="9">
        <f>'depth data'!L607</f>
        <v>118.69227656250014</v>
      </c>
      <c r="F607" s="20">
        <v>23.014062500000001</v>
      </c>
    </row>
    <row r="608" spans="1:6" x14ac:dyDescent="0.15">
      <c r="A608" s="2">
        <v>134</v>
      </c>
      <c r="B608" s="1">
        <v>596</v>
      </c>
      <c r="D608" s="9">
        <f>'depth data'!K608</f>
        <v>22.506249999999998</v>
      </c>
      <c r="E608" s="9">
        <f>'depth data'!L608</f>
        <v>118.91733906250015</v>
      </c>
      <c r="F608" s="20">
        <v>22.506250000000001</v>
      </c>
    </row>
    <row r="609" spans="1:6" x14ac:dyDescent="0.15">
      <c r="A609" s="2">
        <v>134</v>
      </c>
      <c r="B609" s="1">
        <v>597</v>
      </c>
      <c r="E609" s="9">
        <f>'depth data'!L609</f>
        <v>119.08900000000014</v>
      </c>
    </row>
    <row r="610" spans="1:6" x14ac:dyDescent="0.15">
      <c r="A610" s="2">
        <v>135</v>
      </c>
      <c r="B610" s="1">
        <v>598</v>
      </c>
      <c r="D610" s="9">
        <f>'depth data'!K610</f>
        <v>21.683838383838385</v>
      </c>
      <c r="E610" s="9">
        <f>'depth data'!L610</f>
        <v>119.30583838383853</v>
      </c>
      <c r="F610" s="20">
        <v>21.683838383838385</v>
      </c>
    </row>
    <row r="611" spans="1:6" x14ac:dyDescent="0.15">
      <c r="A611" s="2">
        <v>135</v>
      </c>
      <c r="B611" s="1">
        <v>599</v>
      </c>
      <c r="D611" s="9">
        <f>'depth data'!K611</f>
        <v>22.030303030303028</v>
      </c>
      <c r="E611" s="9">
        <f>'depth data'!L611</f>
        <v>119.52614141414156</v>
      </c>
      <c r="F611" s="20">
        <v>22.030303030303028</v>
      </c>
    </row>
    <row r="612" spans="1:6" x14ac:dyDescent="0.15">
      <c r="A612" s="2">
        <v>135</v>
      </c>
      <c r="B612" s="1">
        <v>600</v>
      </c>
      <c r="D612" s="9">
        <f>'depth data'!K612</f>
        <v>22.181818181818176</v>
      </c>
      <c r="E612" s="9">
        <f>'depth data'!L612</f>
        <v>119.74795959595974</v>
      </c>
      <c r="F612" s="20">
        <v>22.181818181818176</v>
      </c>
    </row>
    <row r="613" spans="1:6" x14ac:dyDescent="0.15">
      <c r="A613" s="2">
        <v>135</v>
      </c>
      <c r="B613" s="1">
        <v>601</v>
      </c>
      <c r="E613" s="9">
        <f>'depth data'!L613</f>
        <v>119.88900000000014</v>
      </c>
    </row>
    <row r="614" spans="1:6" x14ac:dyDescent="0.15">
      <c r="A614" s="2">
        <v>136</v>
      </c>
      <c r="B614" s="1">
        <v>602</v>
      </c>
      <c r="D614" s="9">
        <f>'depth data'!K614</f>
        <v>21.582974910394267</v>
      </c>
      <c r="E614" s="9">
        <f>'depth data'!L614</f>
        <v>120.10482974910408</v>
      </c>
      <c r="F614" s="20">
        <v>21.582974910394267</v>
      </c>
    </row>
    <row r="615" spans="1:6" x14ac:dyDescent="0.15">
      <c r="A615" s="2">
        <v>136</v>
      </c>
      <c r="B615" s="1">
        <v>603</v>
      </c>
      <c r="D615" s="9">
        <f>'depth data'!K615</f>
        <v>22.202747909199523</v>
      </c>
      <c r="E615" s="9">
        <f>'depth data'!L615</f>
        <v>120.32685722819608</v>
      </c>
      <c r="F615" s="20">
        <v>22.202747909199523</v>
      </c>
    </row>
    <row r="616" spans="1:6" x14ac:dyDescent="0.15">
      <c r="A616" s="2">
        <v>136</v>
      </c>
      <c r="B616" s="1">
        <v>604</v>
      </c>
      <c r="D616" s="9">
        <f>'depth data'!K616</f>
        <v>21.607765830346466</v>
      </c>
      <c r="E616" s="9">
        <f>'depth data'!L616</f>
        <v>120.54293488649954</v>
      </c>
      <c r="F616" s="20">
        <v>21.607765830346466</v>
      </c>
    </row>
    <row r="617" spans="1:6" x14ac:dyDescent="0.15">
      <c r="A617" s="2">
        <v>136</v>
      </c>
      <c r="B617" s="1">
        <v>605</v>
      </c>
      <c r="E617" s="9">
        <f>'depth data'!L617</f>
        <v>120.71900000000012</v>
      </c>
    </row>
    <row r="618" spans="1:6" x14ac:dyDescent="0.15">
      <c r="A618" s="2">
        <v>137</v>
      </c>
      <c r="B618" s="1">
        <v>606</v>
      </c>
      <c r="D618" s="9">
        <f>'depth data'!K618</f>
        <v>22.16826923076923</v>
      </c>
      <c r="E618" s="9">
        <f>'depth data'!L618</f>
        <v>120.94068269230782</v>
      </c>
      <c r="F618" s="20">
        <v>22.16826923076923</v>
      </c>
    </row>
    <row r="619" spans="1:6" x14ac:dyDescent="0.15">
      <c r="A619" s="2">
        <v>137</v>
      </c>
      <c r="B619" s="1">
        <v>607</v>
      </c>
      <c r="D619" s="9">
        <f>'depth data'!K619</f>
        <v>23.075384615384618</v>
      </c>
      <c r="E619" s="9">
        <f>'depth data'!L619</f>
        <v>121.17143653846166</v>
      </c>
      <c r="F619" s="20">
        <v>23.075384615384618</v>
      </c>
    </row>
    <row r="620" spans="1:6" x14ac:dyDescent="0.15">
      <c r="A620" s="2">
        <v>137</v>
      </c>
      <c r="B620" s="1">
        <v>608</v>
      </c>
      <c r="D620" s="9">
        <f>'depth data'!K620</f>
        <v>21.923653846153851</v>
      </c>
      <c r="E620" s="9">
        <f>'depth data'!L620</f>
        <v>121.39067307692319</v>
      </c>
      <c r="F620" s="20">
        <v>21.923653846153851</v>
      </c>
    </row>
    <row r="621" spans="1:6" x14ac:dyDescent="0.15">
      <c r="A621" s="2">
        <v>137</v>
      </c>
      <c r="B621" s="1">
        <v>609</v>
      </c>
      <c r="E621" s="9">
        <f>'depth data'!L621</f>
        <v>121.51400000000012</v>
      </c>
    </row>
    <row r="622" spans="1:6" x14ac:dyDescent="0.15">
      <c r="A622" s="2">
        <v>138</v>
      </c>
      <c r="B622" s="1">
        <v>610</v>
      </c>
      <c r="D622" s="9">
        <f>'depth data'!K622</f>
        <v>22.474756703078452</v>
      </c>
      <c r="E622" s="9">
        <f>'depth data'!L622</f>
        <v>121.73874756703091</v>
      </c>
      <c r="F622" s="20">
        <v>22.474756703078452</v>
      </c>
    </row>
    <row r="623" spans="1:6" x14ac:dyDescent="0.15">
      <c r="A623" s="2">
        <v>138</v>
      </c>
      <c r="B623" s="1">
        <v>611</v>
      </c>
      <c r="D623" s="9">
        <f>'depth data'!K623</f>
        <v>22.536941410129092</v>
      </c>
      <c r="E623" s="9">
        <f>'depth data'!L623</f>
        <v>121.96411698113221</v>
      </c>
      <c r="F623" s="20">
        <v>22.536941410129092</v>
      </c>
    </row>
    <row r="624" spans="1:6" x14ac:dyDescent="0.15">
      <c r="A624" s="2">
        <v>138</v>
      </c>
      <c r="B624" s="1">
        <v>612</v>
      </c>
      <c r="D624" s="9">
        <f>'depth data'!K624</f>
        <v>21.945183714001995</v>
      </c>
      <c r="E624" s="9">
        <f>'depth data'!L624</f>
        <v>122.18356881827224</v>
      </c>
      <c r="F624" s="20">
        <v>21.945183714001995</v>
      </c>
    </row>
    <row r="625" spans="1:6" x14ac:dyDescent="0.15">
      <c r="A625" s="2">
        <v>138</v>
      </c>
      <c r="B625" s="1">
        <v>613</v>
      </c>
      <c r="D625" s="9">
        <f>'depth data'!K625</f>
        <v>22.015392254220458</v>
      </c>
      <c r="E625" s="9">
        <f>'depth data'!L625</f>
        <v>122.40372274081444</v>
      </c>
      <c r="F625" s="20">
        <v>22.015392254220458</v>
      </c>
    </row>
    <row r="626" spans="1:6" x14ac:dyDescent="0.15">
      <c r="A626" s="2">
        <v>138</v>
      </c>
      <c r="B626" s="1">
        <v>614</v>
      </c>
      <c r="E626" s="9">
        <f>'depth data'!L626</f>
        <v>122.52400000000014</v>
      </c>
    </row>
    <row r="627" spans="1:6" x14ac:dyDescent="0.15">
      <c r="A627" s="2">
        <v>139</v>
      </c>
      <c r="B627" s="1">
        <v>615</v>
      </c>
      <c r="D627" s="9">
        <f>'depth data'!K627</f>
        <v>22.050027906976744</v>
      </c>
      <c r="E627" s="9">
        <f>'depth data'!L627</f>
        <v>122.74450027906991</v>
      </c>
      <c r="F627" s="20">
        <v>22.050027906976744</v>
      </c>
    </row>
    <row r="628" spans="1:6" x14ac:dyDescent="0.15">
      <c r="A628" s="2">
        <v>139</v>
      </c>
      <c r="B628" s="1">
        <v>616</v>
      </c>
      <c r="D628" s="9">
        <f>'depth data'!K628</f>
        <v>22.683139534883722</v>
      </c>
      <c r="E628" s="9">
        <f>'depth data'!L628</f>
        <v>122.97133167441875</v>
      </c>
      <c r="F628" s="20">
        <v>22.683139534883722</v>
      </c>
    </row>
    <row r="629" spans="1:6" x14ac:dyDescent="0.15">
      <c r="A629" s="2">
        <v>139</v>
      </c>
      <c r="B629" s="1">
        <v>617</v>
      </c>
      <c r="D629" s="9">
        <f>'depth data'!K629</f>
        <v>21.836302325581407</v>
      </c>
      <c r="E629" s="9">
        <f>'depth data'!L629</f>
        <v>123.18969469767455</v>
      </c>
      <c r="F629" s="20">
        <v>21.836302325581407</v>
      </c>
    </row>
    <row r="630" spans="1:6" x14ac:dyDescent="0.15">
      <c r="A630" s="2">
        <v>139</v>
      </c>
      <c r="B630" s="1">
        <v>618</v>
      </c>
      <c r="E630" s="9">
        <f>'depth data'!L630</f>
        <v>123.39100000000013</v>
      </c>
    </row>
    <row r="631" spans="1:6" x14ac:dyDescent="0.15">
      <c r="A631" s="2">
        <v>140</v>
      </c>
      <c r="B631" s="1">
        <v>619</v>
      </c>
      <c r="D631" s="9">
        <f>'depth data'!K631</f>
        <v>21.841360189573461</v>
      </c>
      <c r="E631" s="9">
        <f>'depth data'!L631</f>
        <v>123.60941360189587</v>
      </c>
      <c r="F631" s="20">
        <v>21.841360189573461</v>
      </c>
    </row>
    <row r="632" spans="1:6" x14ac:dyDescent="0.15">
      <c r="A632" s="2">
        <v>140</v>
      </c>
      <c r="B632" s="1">
        <v>620</v>
      </c>
      <c r="D632" s="9">
        <f>'depth data'!K632</f>
        <v>21.757061611374411</v>
      </c>
      <c r="E632" s="9">
        <f>'depth data'!L632</f>
        <v>123.8269842180096</v>
      </c>
      <c r="F632" s="20">
        <v>21.757061611374411</v>
      </c>
    </row>
    <row r="633" spans="1:6" x14ac:dyDescent="0.15">
      <c r="A633" s="2">
        <v>140</v>
      </c>
      <c r="B633" s="1">
        <v>621</v>
      </c>
      <c r="D633" s="9">
        <f>'depth data'!K633</f>
        <v>21.616563981042646</v>
      </c>
      <c r="E633" s="9">
        <f>'depth data'!L633</f>
        <v>124.04314985782003</v>
      </c>
      <c r="F633" s="20">
        <v>21.616563981042646</v>
      </c>
    </row>
    <row r="634" spans="1:6" x14ac:dyDescent="0.15">
      <c r="A634" s="2">
        <v>140</v>
      </c>
      <c r="B634" s="1">
        <v>622</v>
      </c>
      <c r="E634" s="9">
        <f>'depth data'!L634</f>
        <v>124.23800000000011</v>
      </c>
    </row>
    <row r="635" spans="1:6" x14ac:dyDescent="0.15">
      <c r="A635" s="2">
        <v>141</v>
      </c>
      <c r="B635" s="1">
        <v>623</v>
      </c>
      <c r="D635" s="9">
        <f>'depth data'!K635</f>
        <v>21.47711372064277</v>
      </c>
      <c r="E635" s="9">
        <f>'depth data'!L635</f>
        <v>124.45277113720654</v>
      </c>
      <c r="F635" s="20">
        <v>21.47711372064277</v>
      </c>
    </row>
    <row r="636" spans="1:6" x14ac:dyDescent="0.15">
      <c r="A636" s="2">
        <v>141</v>
      </c>
      <c r="B636" s="1">
        <v>624</v>
      </c>
      <c r="D636" s="9">
        <f>'depth data'!K636</f>
        <v>22.354573547589613</v>
      </c>
      <c r="E636" s="9">
        <f>'depth data'!L636</f>
        <v>124.67631687268243</v>
      </c>
      <c r="F636" s="20">
        <v>22.354573547589613</v>
      </c>
    </row>
    <row r="637" spans="1:6" x14ac:dyDescent="0.15">
      <c r="A637" s="2">
        <v>141</v>
      </c>
      <c r="B637" s="1">
        <v>625</v>
      </c>
      <c r="D637" s="9">
        <f>'depth data'!K637</f>
        <v>22.102719406674904</v>
      </c>
      <c r="E637" s="9">
        <f>'depth data'!L637</f>
        <v>124.8973440667492</v>
      </c>
      <c r="F637" s="20">
        <v>22.102719406674904</v>
      </c>
    </row>
    <row r="638" spans="1:6" x14ac:dyDescent="0.15">
      <c r="A638" s="2">
        <v>141</v>
      </c>
      <c r="B638" s="1">
        <v>626</v>
      </c>
      <c r="E638" s="9">
        <f>'depth data'!L638</f>
        <v>125.05300000000013</v>
      </c>
    </row>
    <row r="639" spans="1:6" x14ac:dyDescent="0.15">
      <c r="A639" s="2">
        <v>142</v>
      </c>
      <c r="B639" s="1">
        <v>627</v>
      </c>
      <c r="D639" s="9">
        <f>'depth data'!K639</f>
        <v>21.951540342298287</v>
      </c>
      <c r="E639" s="9">
        <f>'depth data'!L639</f>
        <v>125.2725154034231</v>
      </c>
      <c r="F639" s="20">
        <v>21.951540342298287</v>
      </c>
    </row>
    <row r="640" spans="1:6" x14ac:dyDescent="0.15">
      <c r="A640" s="2">
        <v>142</v>
      </c>
      <c r="B640" s="1">
        <v>628</v>
      </c>
      <c r="D640" s="9">
        <f>'depth data'!K640</f>
        <v>21.893398533007336</v>
      </c>
      <c r="E640" s="9">
        <f>'depth data'!L640</f>
        <v>125.49144938875317</v>
      </c>
      <c r="F640" s="20">
        <v>21.893398533007336</v>
      </c>
    </row>
    <row r="641" spans="1:6" x14ac:dyDescent="0.15">
      <c r="A641" s="2">
        <v>142</v>
      </c>
      <c r="B641" s="1">
        <v>629</v>
      </c>
      <c r="D641" s="9">
        <f>'depth data'!K641</f>
        <v>22.133985330073351</v>
      </c>
      <c r="E641" s="9">
        <f>'depth data'!L641</f>
        <v>125.71278924205392</v>
      </c>
      <c r="F641" s="20">
        <v>22.133985330073351</v>
      </c>
    </row>
    <row r="642" spans="1:6" x14ac:dyDescent="0.15">
      <c r="A642" s="2">
        <v>142</v>
      </c>
      <c r="B642" s="1">
        <v>630</v>
      </c>
      <c r="E642" s="9">
        <f>'depth data'!L642</f>
        <v>125.87300000000012</v>
      </c>
    </row>
    <row r="643" spans="1:6" x14ac:dyDescent="0.15">
      <c r="A643" s="2">
        <v>143</v>
      </c>
      <c r="B643" s="1">
        <v>631</v>
      </c>
      <c r="D643" s="9">
        <f>'depth data'!K643</f>
        <v>21.789171597633132</v>
      </c>
      <c r="E643" s="9">
        <f>'depth data'!L643</f>
        <v>126.09089171597645</v>
      </c>
      <c r="F643" s="20">
        <v>21.789171597633132</v>
      </c>
    </row>
    <row r="644" spans="1:6" x14ac:dyDescent="0.15">
      <c r="A644" s="2">
        <v>143</v>
      </c>
      <c r="B644" s="1">
        <v>632</v>
      </c>
      <c r="D644" s="9">
        <f>'depth data'!K644</f>
        <v>22.180473372781073</v>
      </c>
      <c r="E644" s="9">
        <f>'depth data'!L644</f>
        <v>126.31269644970425</v>
      </c>
      <c r="F644" s="20">
        <v>22.180473372781073</v>
      </c>
    </row>
    <row r="645" spans="1:6" x14ac:dyDescent="0.15">
      <c r="A645" s="2">
        <v>143</v>
      </c>
      <c r="B645" s="1">
        <v>633</v>
      </c>
      <c r="D645" s="9">
        <f>'depth data'!K645</f>
        <v>23.276923076923069</v>
      </c>
      <c r="E645" s="9">
        <f>'depth data'!L645</f>
        <v>126.54546568047348</v>
      </c>
      <c r="F645" s="20">
        <v>23.276923076923069</v>
      </c>
    </row>
    <row r="646" spans="1:6" x14ac:dyDescent="0.15">
      <c r="A646" s="2">
        <v>143</v>
      </c>
      <c r="B646" s="1">
        <v>634</v>
      </c>
      <c r="E646" s="9">
        <f>'depth data'!L646</f>
        <v>126.7230000000001</v>
      </c>
    </row>
    <row r="647" spans="1:6" x14ac:dyDescent="0.15">
      <c r="A647" s="2">
        <v>144</v>
      </c>
      <c r="B647" s="1">
        <v>635</v>
      </c>
      <c r="D647" s="9">
        <f>'depth data'!K647</f>
        <v>22.004590144230772</v>
      </c>
      <c r="E647" s="9">
        <f>'depth data'!L647</f>
        <v>126.9430459014424</v>
      </c>
      <c r="F647" s="20">
        <v>22.004590144230772</v>
      </c>
    </row>
    <row r="648" spans="1:6" x14ac:dyDescent="0.15">
      <c r="A648" s="2">
        <v>144</v>
      </c>
      <c r="B648" s="1">
        <v>636</v>
      </c>
      <c r="D648" s="9">
        <f>'depth data'!K648</f>
        <v>21.51954326923077</v>
      </c>
      <c r="E648" s="9">
        <f>'depth data'!L648</f>
        <v>127.15824133413471</v>
      </c>
      <c r="F648" s="20">
        <v>21.51954326923077</v>
      </c>
    </row>
    <row r="649" spans="1:6" x14ac:dyDescent="0.15">
      <c r="A649" s="2">
        <v>144</v>
      </c>
      <c r="B649" s="1">
        <v>637</v>
      </c>
      <c r="D649" s="9">
        <f>'depth data'!K649</f>
        <v>22.76997596153846</v>
      </c>
      <c r="E649" s="9">
        <f>'depth data'!L649</f>
        <v>127.38594109375009</v>
      </c>
      <c r="F649" s="20">
        <v>22.76997596153846</v>
      </c>
    </row>
    <row r="650" spans="1:6" x14ac:dyDescent="0.15">
      <c r="A650" s="2">
        <v>144</v>
      </c>
      <c r="B650" s="1">
        <v>638</v>
      </c>
      <c r="E650" s="9">
        <f>'depth data'!L650</f>
        <v>127.5620000000001</v>
      </c>
    </row>
    <row r="651" spans="1:6" x14ac:dyDescent="0.15">
      <c r="A651" s="2">
        <v>145</v>
      </c>
      <c r="B651" s="1">
        <v>639</v>
      </c>
      <c r="D651" s="9">
        <f>'depth data'!K651</f>
        <v>21.665843520782399</v>
      </c>
      <c r="E651" s="9">
        <f>'depth data'!L651</f>
        <v>127.77865843520793</v>
      </c>
      <c r="F651" s="20">
        <v>21.665843520782399</v>
      </c>
    </row>
    <row r="652" spans="1:6" x14ac:dyDescent="0.15">
      <c r="A652" s="2">
        <v>145</v>
      </c>
      <c r="B652" s="1">
        <v>640</v>
      </c>
      <c r="D652" s="9">
        <f>'depth data'!K652</f>
        <v>22.354523227383869</v>
      </c>
      <c r="E652" s="9">
        <f>'depth data'!L652</f>
        <v>128.00220366748178</v>
      </c>
      <c r="F652" s="20">
        <v>22.354523227383869</v>
      </c>
    </row>
    <row r="653" spans="1:6" x14ac:dyDescent="0.15">
      <c r="A653" s="2">
        <v>145</v>
      </c>
      <c r="B653" s="1">
        <v>641</v>
      </c>
      <c r="D653" s="9">
        <f>'depth data'!K653</f>
        <v>21.672860635696818</v>
      </c>
      <c r="E653" s="9">
        <f>'depth data'!L653</f>
        <v>128.21893227383873</v>
      </c>
      <c r="F653" s="20">
        <v>21.672860635696818</v>
      </c>
    </row>
    <row r="654" spans="1:6" x14ac:dyDescent="0.15">
      <c r="A654" s="2">
        <v>145</v>
      </c>
      <c r="B654" s="1">
        <v>642</v>
      </c>
      <c r="E654" s="9">
        <f>'depth data'!L654</f>
        <v>128.38200000000009</v>
      </c>
    </row>
    <row r="655" spans="1:6" x14ac:dyDescent="0.15">
      <c r="A655" s="2">
        <v>146</v>
      </c>
      <c r="B655" s="1">
        <v>643</v>
      </c>
      <c r="D655" s="9">
        <f>'depth data'!K655</f>
        <v>22.630606796116506</v>
      </c>
      <c r="E655" s="9">
        <f>'depth data'!L655</f>
        <v>128.60830606796125</v>
      </c>
      <c r="F655" s="20">
        <v>22.630606796116506</v>
      </c>
    </row>
    <row r="656" spans="1:6" x14ac:dyDescent="0.15">
      <c r="A656" s="2">
        <v>146</v>
      </c>
      <c r="B656" s="1">
        <v>644</v>
      </c>
      <c r="D656" s="9">
        <f>'depth data'!K656</f>
        <v>22.072330097087374</v>
      </c>
      <c r="E656" s="9">
        <f>'depth data'!L656</f>
        <v>128.82902936893214</v>
      </c>
      <c r="F656" s="20">
        <v>22.072330097087374</v>
      </c>
    </row>
    <row r="657" spans="1:6" x14ac:dyDescent="0.15">
      <c r="A657" s="2">
        <v>146</v>
      </c>
      <c r="B657" s="1">
        <v>645</v>
      </c>
      <c r="D657" s="9">
        <f>'depth data'!K657</f>
        <v>21.853398058252427</v>
      </c>
      <c r="E657" s="9">
        <f>'depth data'!L657</f>
        <v>129.04756334951466</v>
      </c>
      <c r="F657" s="20">
        <v>21.853398058252427</v>
      </c>
    </row>
    <row r="658" spans="1:6" x14ac:dyDescent="0.15">
      <c r="A658" s="2">
        <v>146</v>
      </c>
      <c r="B658" s="1">
        <v>646</v>
      </c>
      <c r="E658" s="9">
        <f>'depth data'!L658</f>
        <v>129.20200000000011</v>
      </c>
    </row>
    <row r="659" spans="1:6" x14ac:dyDescent="0.15">
      <c r="A659" s="2">
        <v>147</v>
      </c>
      <c r="B659" s="1">
        <v>647</v>
      </c>
      <c r="D659" s="9">
        <f>'depth data'!K659</f>
        <v>22.204402380952381</v>
      </c>
      <c r="E659" s="9">
        <f>'depth data'!L659</f>
        <v>129.42404402380964</v>
      </c>
      <c r="F659" s="20">
        <v>22.204402380952381</v>
      </c>
    </row>
    <row r="660" spans="1:6" x14ac:dyDescent="0.15">
      <c r="A660" s="2">
        <v>147</v>
      </c>
      <c r="B660" s="1">
        <v>648</v>
      </c>
      <c r="D660" s="9">
        <f>'depth data'!K660</f>
        <v>22.452178571428572</v>
      </c>
      <c r="E660" s="9">
        <f>'depth data'!L660</f>
        <v>129.64856580952392</v>
      </c>
      <c r="F660" s="20">
        <v>22.452178571428572</v>
      </c>
    </row>
    <row r="661" spans="1:6" x14ac:dyDescent="0.15">
      <c r="A661" s="2">
        <v>147</v>
      </c>
      <c r="B661" s="1">
        <v>649</v>
      </c>
      <c r="D661" s="9">
        <f>'depth data'!K661</f>
        <v>22.056142857142856</v>
      </c>
      <c r="E661" s="9">
        <f>'depth data'!L661</f>
        <v>129.86912723809536</v>
      </c>
      <c r="F661" s="20">
        <v>22.056142857142856</v>
      </c>
    </row>
    <row r="662" spans="1:6" x14ac:dyDescent="0.15">
      <c r="A662" s="2">
        <v>147</v>
      </c>
      <c r="B662" s="1">
        <v>650</v>
      </c>
      <c r="E662" s="9">
        <f>'depth data'!L662</f>
        <v>130.05500000000012</v>
      </c>
    </row>
    <row r="663" spans="1:6" x14ac:dyDescent="0.15">
      <c r="A663" s="2">
        <v>148</v>
      </c>
      <c r="B663" s="1">
        <v>651</v>
      </c>
      <c r="D663" s="9">
        <f>'depth data'!K663</f>
        <v>23.096791131855309</v>
      </c>
      <c r="E663" s="9">
        <f>'depth data'!L663</f>
        <v>130.28596791131866</v>
      </c>
      <c r="F663" s="20">
        <v>23.096791131855309</v>
      </c>
    </row>
    <row r="664" spans="1:6" x14ac:dyDescent="0.15">
      <c r="A664" s="2">
        <v>148</v>
      </c>
      <c r="B664" s="1">
        <v>652</v>
      </c>
      <c r="D664" s="9">
        <f>'depth data'!K664</f>
        <v>21.522753792298719</v>
      </c>
      <c r="E664" s="9">
        <f>'depth data'!L664</f>
        <v>130.50119544924164</v>
      </c>
      <c r="F664" s="20">
        <v>21.522753792298719</v>
      </c>
    </row>
    <row r="665" spans="1:6" x14ac:dyDescent="0.15">
      <c r="A665" s="2">
        <v>148</v>
      </c>
      <c r="B665" s="1">
        <v>653</v>
      </c>
      <c r="D665" s="9">
        <f>'depth data'!K665</f>
        <v>21.810385064177364</v>
      </c>
      <c r="E665" s="9">
        <f>'depth data'!L665</f>
        <v>130.71929929988343</v>
      </c>
      <c r="F665" s="20">
        <v>21.810385064177364</v>
      </c>
    </row>
    <row r="666" spans="1:6" x14ac:dyDescent="0.15">
      <c r="A666" s="2">
        <v>148</v>
      </c>
      <c r="B666" s="1">
        <v>654</v>
      </c>
      <c r="E666" s="9">
        <f>'depth data'!L666</f>
        <v>130.90500000000011</v>
      </c>
    </row>
    <row r="667" spans="1:6" x14ac:dyDescent="0.15">
      <c r="A667" s="2">
        <v>149</v>
      </c>
      <c r="B667" s="1">
        <v>655</v>
      </c>
      <c r="D667" s="9">
        <f>'depth data'!K667</f>
        <v>21.531862745098039</v>
      </c>
      <c r="E667" s="9">
        <f>'depth data'!L667</f>
        <v>131.1203186274511</v>
      </c>
      <c r="F667" s="20">
        <v>21.531862745098039</v>
      </c>
    </row>
    <row r="668" spans="1:6" x14ac:dyDescent="0.15">
      <c r="A668" s="2">
        <v>149</v>
      </c>
      <c r="B668" s="1">
        <v>656</v>
      </c>
      <c r="D668" s="9">
        <f>'depth data'!K668</f>
        <v>22.36447520184544</v>
      </c>
      <c r="E668" s="9">
        <f>'depth data'!L668</f>
        <v>131.34396337946956</v>
      </c>
      <c r="F668" s="20">
        <v>22.36447520184544</v>
      </c>
    </row>
    <row r="669" spans="1:6" x14ac:dyDescent="0.15">
      <c r="A669" s="2">
        <v>149</v>
      </c>
      <c r="B669" s="1">
        <v>657</v>
      </c>
      <c r="D669" s="9">
        <f>'depth data'!K669</f>
        <v>22.576412918108417</v>
      </c>
      <c r="E669" s="9">
        <f>'depth data'!L669</f>
        <v>131.56972750865063</v>
      </c>
      <c r="F669" s="20">
        <v>22.576412918108417</v>
      </c>
    </row>
    <row r="670" spans="1:6" x14ac:dyDescent="0.15">
      <c r="A670" s="2">
        <v>149</v>
      </c>
      <c r="B670" s="1">
        <v>658</v>
      </c>
      <c r="E670" s="9">
        <f>'depth data'!L670</f>
        <v>131.78000000000011</v>
      </c>
    </row>
    <row r="671" spans="1:6" x14ac:dyDescent="0.15">
      <c r="A671" s="2">
        <v>150</v>
      </c>
      <c r="B671" s="1">
        <v>659</v>
      </c>
      <c r="D671" s="9">
        <f>'depth data'!K671</f>
        <v>21.952797202797203</v>
      </c>
      <c r="E671" s="9">
        <f>'depth data'!L671</f>
        <v>131.99952797202809</v>
      </c>
      <c r="F671" s="20">
        <v>21.952797202797203</v>
      </c>
    </row>
    <row r="672" spans="1:6" x14ac:dyDescent="0.15">
      <c r="A672" s="2">
        <v>150</v>
      </c>
      <c r="B672" s="1">
        <v>660</v>
      </c>
      <c r="D672" s="9">
        <f>'depth data'!K672</f>
        <v>22.936363636363645</v>
      </c>
      <c r="E672" s="9">
        <f>'depth data'!L672</f>
        <v>132.22889160839171</v>
      </c>
      <c r="F672" s="20">
        <v>22.936363636363645</v>
      </c>
    </row>
    <row r="673" spans="1:6" x14ac:dyDescent="0.15">
      <c r="A673" s="2">
        <v>150</v>
      </c>
      <c r="B673" s="1">
        <v>661</v>
      </c>
      <c r="D673" s="9">
        <f>'depth data'!K673</f>
        <v>23.108741258741258</v>
      </c>
      <c r="E673" s="9">
        <f>'depth data'!L673</f>
        <v>132.45997902097915</v>
      </c>
      <c r="F673" s="20">
        <v>23.108741258741258</v>
      </c>
    </row>
    <row r="674" spans="1:6" x14ac:dyDescent="0.15">
      <c r="A674" s="2">
        <v>150</v>
      </c>
      <c r="B674" s="1">
        <v>662</v>
      </c>
      <c r="E674" s="9">
        <f>'depth data'!L674</f>
        <v>132.65000000000012</v>
      </c>
    </row>
    <row r="675" spans="1:6" x14ac:dyDescent="0.15">
      <c r="A675" s="2">
        <v>151</v>
      </c>
      <c r="B675" s="1">
        <v>663</v>
      </c>
      <c r="D675" s="9">
        <f>'depth data'!K675</f>
        <v>21.839843607305937</v>
      </c>
      <c r="E675" s="9">
        <f>'depth data'!L675</f>
        <v>132.86839843607319</v>
      </c>
      <c r="F675" s="20">
        <v>21.839843607305937</v>
      </c>
    </row>
    <row r="676" spans="1:6" x14ac:dyDescent="0.15">
      <c r="A676" s="2">
        <v>151</v>
      </c>
      <c r="B676" s="1">
        <v>664</v>
      </c>
      <c r="D676" s="9">
        <f>'depth data'!K676</f>
        <v>22.185125570776258</v>
      </c>
      <c r="E676" s="9">
        <f>'depth data'!L676</f>
        <v>133.09024969178097</v>
      </c>
      <c r="F676" s="20">
        <v>22.185125570776258</v>
      </c>
    </row>
    <row r="677" spans="1:6" x14ac:dyDescent="0.15">
      <c r="A677" s="2">
        <v>151</v>
      </c>
      <c r="B677" s="1">
        <v>665</v>
      </c>
      <c r="D677" s="9">
        <f>'depth data'!K677</f>
        <v>22.499018264840185</v>
      </c>
      <c r="E677" s="9">
        <f>'depth data'!L677</f>
        <v>133.31523987442938</v>
      </c>
      <c r="F677" s="20">
        <v>22.499018264840185</v>
      </c>
    </row>
    <row r="678" spans="1:6" x14ac:dyDescent="0.15">
      <c r="A678" s="2">
        <v>151</v>
      </c>
      <c r="B678" s="1">
        <v>666</v>
      </c>
      <c r="E678" s="9">
        <f>'depth data'!L678</f>
        <v>133.53700000000018</v>
      </c>
    </row>
    <row r="679" spans="1:6" x14ac:dyDescent="0.15">
      <c r="A679" s="2">
        <v>152</v>
      </c>
      <c r="B679" s="1">
        <v>667</v>
      </c>
      <c r="D679" s="9">
        <f>'depth data'!K679</f>
        <v>22.945273407564351</v>
      </c>
      <c r="E679" s="9">
        <f>'depth data'!L679</f>
        <v>133.76645273407581</v>
      </c>
      <c r="F679" s="20">
        <v>22.945273407564351</v>
      </c>
    </row>
    <row r="680" spans="1:6" x14ac:dyDescent="0.15">
      <c r="A680" s="2">
        <v>152</v>
      </c>
      <c r="B680" s="1">
        <v>668</v>
      </c>
      <c r="D680" s="9">
        <f>'depth data'!K680</f>
        <v>22.993959338231974</v>
      </c>
      <c r="E680" s="9">
        <f>'depth data'!L680</f>
        <v>133.99639232745812</v>
      </c>
      <c r="F680" s="20">
        <v>22.993959338231974</v>
      </c>
    </row>
    <row r="681" spans="1:6" x14ac:dyDescent="0.15">
      <c r="A681" s="2">
        <v>152</v>
      </c>
      <c r="B681" s="1">
        <v>669</v>
      </c>
      <c r="D681" s="9">
        <f>'depth data'!K681</f>
        <v>21.594238831537677</v>
      </c>
      <c r="E681" s="9">
        <f>'depth data'!L681</f>
        <v>134.21233471577349</v>
      </c>
      <c r="F681" s="20">
        <v>21.594238831537677</v>
      </c>
    </row>
    <row r="682" spans="1:6" x14ac:dyDescent="0.15">
      <c r="A682" s="2">
        <v>152</v>
      </c>
      <c r="B682" s="1">
        <v>670</v>
      </c>
      <c r="E682" s="9">
        <f>'depth data'!L682</f>
        <v>134.43700000000015</v>
      </c>
    </row>
    <row r="683" spans="1:6" x14ac:dyDescent="0.15">
      <c r="A683" s="2">
        <v>153</v>
      </c>
      <c r="B683" s="1">
        <v>671</v>
      </c>
      <c r="D683" s="9">
        <f>'depth data'!K683</f>
        <v>21.428062060889925</v>
      </c>
      <c r="E683" s="9">
        <f>'depth data'!L683</f>
        <v>134.65128062060904</v>
      </c>
      <c r="F683" s="20">
        <v>21.428062060889925</v>
      </c>
    </row>
    <row r="684" spans="1:6" x14ac:dyDescent="0.15">
      <c r="A684" s="2">
        <v>153</v>
      </c>
      <c r="B684" s="1">
        <v>672</v>
      </c>
      <c r="D684" s="9">
        <f>'depth data'!K684</f>
        <v>22.776639344262293</v>
      </c>
      <c r="E684" s="9">
        <f>'depth data'!L684</f>
        <v>134.87904701405168</v>
      </c>
      <c r="F684" s="20">
        <v>22.776639344262293</v>
      </c>
    </row>
    <row r="685" spans="1:6" x14ac:dyDescent="0.15">
      <c r="A685" s="2">
        <v>153</v>
      </c>
      <c r="B685" s="1">
        <v>673</v>
      </c>
      <c r="D685" s="9">
        <f>'depth data'!K685</f>
        <v>21.685362997658068</v>
      </c>
      <c r="E685" s="9">
        <f>'depth data'!L685</f>
        <v>135.09590064402826</v>
      </c>
      <c r="F685" s="20">
        <v>21.685362997658068</v>
      </c>
    </row>
    <row r="686" spans="1:6" x14ac:dyDescent="0.15">
      <c r="A686" s="2">
        <v>153</v>
      </c>
      <c r="B686" s="1">
        <v>674</v>
      </c>
      <c r="E686" s="9">
        <f>'depth data'!L686</f>
        <v>135.29200000000014</v>
      </c>
    </row>
    <row r="687" spans="1:6" x14ac:dyDescent="0.15">
      <c r="A687" s="2">
        <v>154</v>
      </c>
      <c r="B687" s="1">
        <v>675</v>
      </c>
      <c r="D687" s="9">
        <f>'depth data'!K687</f>
        <v>21.836719817767655</v>
      </c>
      <c r="E687" s="9">
        <f>'depth data'!L687</f>
        <v>135.51036719817782</v>
      </c>
      <c r="F687" s="20">
        <v>21.836719817767655</v>
      </c>
    </row>
    <row r="688" spans="1:6" x14ac:dyDescent="0.15">
      <c r="A688" s="2">
        <v>154</v>
      </c>
      <c r="B688" s="1">
        <v>676</v>
      </c>
      <c r="D688" s="9">
        <f>'depth data'!K688</f>
        <v>22.356833712984056</v>
      </c>
      <c r="E688" s="9">
        <f>'depth data'!L688</f>
        <v>135.73393553530764</v>
      </c>
      <c r="F688" s="20">
        <v>22.356833712984056</v>
      </c>
    </row>
    <row r="689" spans="1:6" x14ac:dyDescent="0.15">
      <c r="A689" s="2">
        <v>154</v>
      </c>
      <c r="B689" s="1">
        <v>677</v>
      </c>
      <c r="D689" s="9">
        <f>'depth data'!K689</f>
        <v>22.22579726651481</v>
      </c>
      <c r="E689" s="9">
        <f>'depth data'!L689</f>
        <v>135.95619350797281</v>
      </c>
      <c r="F689" s="20">
        <v>22.22579726651481</v>
      </c>
    </row>
    <row r="690" spans="1:6" x14ac:dyDescent="0.15">
      <c r="A690" s="2">
        <v>154</v>
      </c>
      <c r="B690" s="1">
        <v>678</v>
      </c>
      <c r="E690" s="9">
        <f>'depth data'!L690</f>
        <v>136.17700000000016</v>
      </c>
    </row>
    <row r="691" spans="1:6" x14ac:dyDescent="0.15">
      <c r="A691" s="2">
        <v>155</v>
      </c>
      <c r="B691" s="1">
        <v>679</v>
      </c>
      <c r="D691" s="9">
        <f>'depth data'!K691</f>
        <v>22.117555425904317</v>
      </c>
      <c r="E691" s="9">
        <f>'depth data'!L691</f>
        <v>136.39817555425921</v>
      </c>
      <c r="F691" s="20">
        <v>22.117555425904317</v>
      </c>
    </row>
    <row r="692" spans="1:6" x14ac:dyDescent="0.15">
      <c r="A692" s="2">
        <v>155</v>
      </c>
      <c r="B692" s="1">
        <v>680</v>
      </c>
      <c r="D692" s="9">
        <f>'depth data'!K692</f>
        <v>22.397141190198361</v>
      </c>
      <c r="E692" s="9">
        <f>'depth data'!L692</f>
        <v>136.62214696616121</v>
      </c>
      <c r="F692" s="20">
        <v>22.397141190198361</v>
      </c>
    </row>
    <row r="693" spans="1:6" x14ac:dyDescent="0.15">
      <c r="A693" s="2">
        <v>155</v>
      </c>
      <c r="B693" s="1">
        <v>681</v>
      </c>
      <c r="D693" s="9">
        <f>'depth data'!K693</f>
        <v>21.862193698949834</v>
      </c>
      <c r="E693" s="9">
        <f>'depth data'!L693</f>
        <v>136.84076890315072</v>
      </c>
      <c r="F693" s="20">
        <v>21.862193698949834</v>
      </c>
    </row>
    <row r="694" spans="1:6" x14ac:dyDescent="0.15">
      <c r="A694" s="2">
        <v>155</v>
      </c>
      <c r="B694" s="1">
        <v>682</v>
      </c>
      <c r="E694" s="9">
        <f>'depth data'!L694</f>
        <v>137.0420000000002</v>
      </c>
    </row>
    <row r="695" spans="1:6" x14ac:dyDescent="0.15">
      <c r="A695" s="2">
        <v>156</v>
      </c>
      <c r="B695" s="1">
        <v>683</v>
      </c>
      <c r="D695" s="9">
        <f>'depth data'!K695</f>
        <v>22.460157219693833</v>
      </c>
      <c r="E695" s="9">
        <f>'depth data'!L695</f>
        <v>137.26660157219715</v>
      </c>
      <c r="F695" s="20">
        <v>22.460157219693833</v>
      </c>
    </row>
    <row r="696" spans="1:6" x14ac:dyDescent="0.15">
      <c r="A696" s="2">
        <v>156</v>
      </c>
      <c r="B696" s="1">
        <v>684</v>
      </c>
      <c r="E696" s="9">
        <f>'depth data'!L696</f>
        <v>137.2850000000002</v>
      </c>
    </row>
    <row r="697" spans="1:6" x14ac:dyDescent="0.15">
      <c r="A697" s="2">
        <v>157</v>
      </c>
      <c r="E697" s="9">
        <f>'depth data'!L697</f>
        <v>137.4881789289874</v>
      </c>
      <c r="F697" s="20">
        <v>20.317892898719439</v>
      </c>
    </row>
    <row r="698" spans="1:6" x14ac:dyDescent="0.15">
      <c r="A698" s="2">
        <v>157</v>
      </c>
      <c r="B698" s="1">
        <v>685</v>
      </c>
      <c r="D698" s="9">
        <f>'depth data'!K698</f>
        <v>22.058905704307335</v>
      </c>
      <c r="E698" s="9">
        <f>'depth data'!L698</f>
        <v>137.70876798603047</v>
      </c>
      <c r="F698" s="20">
        <v>22.058905704307335</v>
      </c>
    </row>
    <row r="699" spans="1:6" x14ac:dyDescent="0.15">
      <c r="A699" s="2">
        <v>157</v>
      </c>
      <c r="B699" s="1">
        <v>686</v>
      </c>
      <c r="D699" s="9">
        <f>'depth data'!K699</f>
        <v>22.676717112921995</v>
      </c>
      <c r="E699" s="9">
        <f>'depth data'!L699</f>
        <v>137.93553515715968</v>
      </c>
      <c r="F699" s="20">
        <v>22.676717112921995</v>
      </c>
    </row>
    <row r="700" spans="1:6" x14ac:dyDescent="0.15">
      <c r="A700" s="2">
        <v>157</v>
      </c>
      <c r="B700" s="1">
        <v>687</v>
      </c>
      <c r="E700" s="9">
        <f>'depth data'!L700</f>
        <v>138.1550000000002</v>
      </c>
    </row>
    <row r="701" spans="1:6" x14ac:dyDescent="0.15">
      <c r="A701" s="2">
        <v>158</v>
      </c>
      <c r="B701" s="1">
        <v>688</v>
      </c>
      <c r="D701" s="9">
        <f>'depth data'!K701</f>
        <v>22.660631399317403</v>
      </c>
      <c r="E701" s="9">
        <f>'depth data'!L701</f>
        <v>138.38160631399339</v>
      </c>
      <c r="F701" s="20">
        <v>22.660631399317403</v>
      </c>
    </row>
    <row r="702" spans="1:6" x14ac:dyDescent="0.15">
      <c r="A702" s="2">
        <v>158</v>
      </c>
      <c r="B702" s="1">
        <v>689</v>
      </c>
      <c r="D702" s="9">
        <f>'depth data'!K702</f>
        <v>22.492491467576794</v>
      </c>
      <c r="E702" s="9">
        <f>'depth data'!L702</f>
        <v>138.60653122866916</v>
      </c>
      <c r="F702" s="20">
        <v>22.492491467576794</v>
      </c>
    </row>
    <row r="703" spans="1:6" x14ac:dyDescent="0.15">
      <c r="A703" s="2">
        <v>158</v>
      </c>
      <c r="B703" s="1">
        <v>690</v>
      </c>
      <c r="D703" s="9">
        <f>'depth data'!K703</f>
        <v>21.737372013651871</v>
      </c>
      <c r="E703" s="9">
        <f>'depth data'!L703</f>
        <v>138.82390494880568</v>
      </c>
      <c r="F703" s="20">
        <v>21.737372013651871</v>
      </c>
    </row>
    <row r="704" spans="1:6" x14ac:dyDescent="0.15">
      <c r="A704" s="2">
        <v>158</v>
      </c>
      <c r="B704" s="1">
        <v>691</v>
      </c>
      <c r="E704" s="9">
        <f>'depth data'!L704</f>
        <v>139.04000000000022</v>
      </c>
    </row>
    <row r="705" spans="1:6" x14ac:dyDescent="0.15">
      <c r="A705" s="2">
        <v>159</v>
      </c>
      <c r="B705" s="1">
        <v>692</v>
      </c>
      <c r="D705" s="9">
        <f>'depth data'!K705</f>
        <v>22.48484929906542</v>
      </c>
      <c r="E705" s="9">
        <f>'depth data'!L705</f>
        <v>139.26484849299086</v>
      </c>
      <c r="F705" s="20">
        <v>22.48484929906542</v>
      </c>
    </row>
    <row r="706" spans="1:6" x14ac:dyDescent="0.15">
      <c r="A706" s="2">
        <v>159</v>
      </c>
      <c r="B706" s="1">
        <v>693</v>
      </c>
      <c r="D706" s="9">
        <f>'depth data'!K706</f>
        <v>23.120221962616828</v>
      </c>
      <c r="E706" s="9">
        <f>'depth data'!L706</f>
        <v>139.49605071261703</v>
      </c>
      <c r="F706" s="20">
        <v>23.120221962616828</v>
      </c>
    </row>
    <row r="707" spans="1:6" x14ac:dyDescent="0.15">
      <c r="A707" s="2">
        <v>159</v>
      </c>
      <c r="B707" s="1">
        <v>694</v>
      </c>
      <c r="D707" s="9">
        <f>'depth data'!K707</f>
        <v>22.324731308411209</v>
      </c>
      <c r="E707" s="9">
        <f>'depth data'!L707</f>
        <v>139.71929802570116</v>
      </c>
      <c r="F707" s="20">
        <v>22.324731308411209</v>
      </c>
    </row>
    <row r="708" spans="1:6" x14ac:dyDescent="0.15">
      <c r="A708" s="2">
        <v>159</v>
      </c>
      <c r="B708" s="1">
        <v>695</v>
      </c>
      <c r="E708" s="9">
        <f>'depth data'!L708</f>
        <v>139.91300000000024</v>
      </c>
    </row>
    <row r="709" spans="1:6" x14ac:dyDescent="0.15">
      <c r="A709" s="2">
        <v>160</v>
      </c>
      <c r="B709" s="1">
        <v>696</v>
      </c>
      <c r="D709" s="9">
        <f>'depth data'!K709</f>
        <v>23.240735805330246</v>
      </c>
      <c r="E709" s="9">
        <f>'depth data'!L709</f>
        <v>140.14540735805355</v>
      </c>
      <c r="F709" s="20">
        <v>23.240735805330246</v>
      </c>
    </row>
    <row r="710" spans="1:6" x14ac:dyDescent="0.15">
      <c r="A710" s="2">
        <v>160</v>
      </c>
      <c r="B710" s="1">
        <v>697</v>
      </c>
      <c r="D710" s="9">
        <f>'depth data'!K710</f>
        <v>22.502027809965238</v>
      </c>
      <c r="E710" s="9">
        <f>'depth data'!L710</f>
        <v>140.37042763615321</v>
      </c>
      <c r="F710" s="20">
        <v>22.502027809965238</v>
      </c>
    </row>
    <row r="711" spans="1:6" x14ac:dyDescent="0.15">
      <c r="A711" s="2">
        <v>160</v>
      </c>
      <c r="B711" s="1">
        <v>698</v>
      </c>
      <c r="D711" s="9">
        <f>'depth data'!K711</f>
        <v>22.241425260718422</v>
      </c>
      <c r="E711" s="9">
        <f>'depth data'!L711</f>
        <v>140.5928418887604</v>
      </c>
      <c r="F711" s="20">
        <v>22.241425260718422</v>
      </c>
    </row>
    <row r="712" spans="1:6" x14ac:dyDescent="0.15">
      <c r="A712" s="2">
        <v>160</v>
      </c>
      <c r="B712" s="1">
        <v>699</v>
      </c>
      <c r="E712" s="9">
        <f>'depth data'!L712</f>
        <v>140.77800000000028</v>
      </c>
    </row>
    <row r="713" spans="1:6" x14ac:dyDescent="0.15">
      <c r="A713" s="2">
        <v>161</v>
      </c>
      <c r="B713" s="1">
        <v>700</v>
      </c>
      <c r="D713" s="9">
        <f>'depth data'!K713</f>
        <v>22.034691401648995</v>
      </c>
      <c r="E713" s="9">
        <f>'depth data'!L713</f>
        <v>140.99834691401676</v>
      </c>
      <c r="F713" s="20">
        <v>22.034691401648995</v>
      </c>
    </row>
    <row r="714" spans="1:6" x14ac:dyDescent="0.15">
      <c r="A714" s="2">
        <v>161</v>
      </c>
      <c r="B714" s="1">
        <v>701</v>
      </c>
      <c r="D714" s="9">
        <f>'depth data'!K714</f>
        <v>22.792767962308599</v>
      </c>
      <c r="E714" s="9">
        <f>'depth data'!L714</f>
        <v>141.22627459363986</v>
      </c>
      <c r="F714" s="20">
        <v>22.792767962308599</v>
      </c>
    </row>
    <row r="715" spans="1:6" x14ac:dyDescent="0.15">
      <c r="A715" s="2">
        <v>161</v>
      </c>
      <c r="B715" s="1">
        <v>702</v>
      </c>
      <c r="D715" s="9">
        <f>'depth data'!K715</f>
        <v>22.136643109540636</v>
      </c>
      <c r="E715" s="9">
        <f>'depth data'!L715</f>
        <v>141.44764102473528</v>
      </c>
      <c r="F715" s="20">
        <v>22.136643109540636</v>
      </c>
    </row>
    <row r="716" spans="1:6" x14ac:dyDescent="0.15">
      <c r="A716" s="2">
        <v>161</v>
      </c>
      <c r="B716" s="1">
        <v>703</v>
      </c>
      <c r="E716" s="9">
        <f>'depth data'!L716</f>
        <v>141.6350000000003</v>
      </c>
    </row>
    <row r="717" spans="1:6" x14ac:dyDescent="0.15">
      <c r="A717" s="2">
        <v>162</v>
      </c>
      <c r="B717" s="1">
        <v>704</v>
      </c>
      <c r="D717" s="9">
        <f>'depth data'!K717</f>
        <v>21.305061728395064</v>
      </c>
      <c r="E717" s="9">
        <f>'depth data'!L717</f>
        <v>141.84805061728426</v>
      </c>
      <c r="F717" s="20">
        <v>21.305061728395064</v>
      </c>
    </row>
    <row r="718" spans="1:6" x14ac:dyDescent="0.15">
      <c r="A718" s="2">
        <v>162</v>
      </c>
      <c r="B718" s="1">
        <v>705</v>
      </c>
      <c r="D718" s="9">
        <f>'depth data'!K718</f>
        <v>22.294949494949496</v>
      </c>
      <c r="E718" s="9">
        <f>'depth data'!L718</f>
        <v>142.07100011223375</v>
      </c>
      <c r="F718" s="20">
        <v>22.294949494949496</v>
      </c>
    </row>
    <row r="719" spans="1:6" x14ac:dyDescent="0.15">
      <c r="A719" s="2">
        <v>162</v>
      </c>
      <c r="B719" s="1">
        <v>706</v>
      </c>
      <c r="D719" s="9">
        <f>'depth data'!K719</f>
        <v>22.424803591470248</v>
      </c>
      <c r="E719" s="9">
        <f>'depth data'!L719</f>
        <v>142.29524814814843</v>
      </c>
      <c r="F719" s="20">
        <v>22.424803591470248</v>
      </c>
    </row>
    <row r="720" spans="1:6" x14ac:dyDescent="0.15">
      <c r="A720" s="2">
        <v>162</v>
      </c>
      <c r="B720" s="1">
        <v>707</v>
      </c>
      <c r="E720" s="9">
        <f>'depth data'!L720</f>
        <v>142.52500000000029</v>
      </c>
    </row>
    <row r="721" spans="1:6" x14ac:dyDescent="0.15">
      <c r="A721" s="2">
        <v>163</v>
      </c>
      <c r="B721" s="1">
        <v>708</v>
      </c>
      <c r="D721" s="9">
        <f>'depth data'!K721</f>
        <v>26.017477477477478</v>
      </c>
      <c r="E721" s="9">
        <f>'depth data'!L721</f>
        <v>142.78517477477507</v>
      </c>
      <c r="F721" s="20">
        <v>26.017477477477478</v>
      </c>
    </row>
    <row r="722" spans="1:6" x14ac:dyDescent="0.15">
      <c r="A722" s="2">
        <v>163</v>
      </c>
      <c r="B722" s="1">
        <v>709</v>
      </c>
      <c r="D722" s="9">
        <f>'depth data'!K722</f>
        <v>21.336036036036045</v>
      </c>
      <c r="E722" s="9">
        <f>'depth data'!L722</f>
        <v>142.99853513513546</v>
      </c>
      <c r="F722" s="20">
        <v>21.336036036036045</v>
      </c>
    </row>
    <row r="723" spans="1:6" x14ac:dyDescent="0.15">
      <c r="A723" s="2">
        <v>163</v>
      </c>
      <c r="B723" s="1">
        <v>710</v>
      </c>
      <c r="D723" s="9">
        <f>'depth data'!K723</f>
        <v>21.43513513513513</v>
      </c>
      <c r="E723" s="9">
        <f>'depth data'!L723</f>
        <v>143.21288648648681</v>
      </c>
      <c r="F723" s="20">
        <v>21.43513513513513</v>
      </c>
    </row>
    <row r="724" spans="1:6" x14ac:dyDescent="0.15">
      <c r="A724" s="2">
        <v>163</v>
      </c>
      <c r="B724" s="1">
        <v>711</v>
      </c>
      <c r="E724" s="9">
        <f>'depth data'!L724</f>
        <v>143.40500000000031</v>
      </c>
    </row>
    <row r="725" spans="1:6" x14ac:dyDescent="0.15">
      <c r="A725" s="2">
        <v>164</v>
      </c>
      <c r="B725" s="1">
        <v>712</v>
      </c>
      <c r="D725" s="9">
        <f>'depth data'!K725</f>
        <v>21.897387990762127</v>
      </c>
      <c r="E725" s="9">
        <f>'depth data'!L725</f>
        <v>143.62397387990794</v>
      </c>
      <c r="F725" s="20">
        <v>21.897387990762127</v>
      </c>
    </row>
    <row r="726" spans="1:6" x14ac:dyDescent="0.15">
      <c r="A726" s="2">
        <v>164</v>
      </c>
      <c r="B726" s="1">
        <v>713</v>
      </c>
      <c r="D726" s="9">
        <f>'depth data'!K726</f>
        <v>22.396073903002307</v>
      </c>
      <c r="E726" s="9">
        <f>'depth data'!L726</f>
        <v>143.84793461893796</v>
      </c>
      <c r="F726" s="20">
        <v>22.396073903002307</v>
      </c>
    </row>
    <row r="727" spans="1:6" x14ac:dyDescent="0.15">
      <c r="A727" s="2">
        <v>164</v>
      </c>
      <c r="B727" s="1">
        <v>714</v>
      </c>
      <c r="D727" s="9">
        <f>'depth data'!K727</f>
        <v>21.928244803695154</v>
      </c>
      <c r="E727" s="9">
        <f>'depth data'!L727</f>
        <v>144.06721706697491</v>
      </c>
      <c r="F727" s="20">
        <v>21.928244803695154</v>
      </c>
    </row>
    <row r="728" spans="1:6" x14ac:dyDescent="0.15">
      <c r="A728" s="2">
        <v>164</v>
      </c>
      <c r="B728" s="1">
        <v>715</v>
      </c>
      <c r="E728" s="9">
        <f>'depth data'!L728</f>
        <v>144.26700000000031</v>
      </c>
    </row>
    <row r="729" spans="1:6" x14ac:dyDescent="0.15">
      <c r="A729" s="2">
        <v>165</v>
      </c>
      <c r="B729" s="1">
        <v>716</v>
      </c>
      <c r="D729" s="9">
        <f>'depth data'!K729</f>
        <v>22.444276236429435</v>
      </c>
      <c r="E729" s="9">
        <f>'depth data'!L729</f>
        <v>144.49144276236461</v>
      </c>
      <c r="F729" s="20">
        <v>22.444276236429435</v>
      </c>
    </row>
    <row r="730" spans="1:6" x14ac:dyDescent="0.15">
      <c r="A730" s="2">
        <v>165</v>
      </c>
      <c r="B730" s="1">
        <v>717</v>
      </c>
      <c r="D730" s="9">
        <f>'depth data'!K730</f>
        <v>22.531905910735823</v>
      </c>
      <c r="E730" s="9">
        <f>'depth data'!L730</f>
        <v>144.71676182147195</v>
      </c>
      <c r="F730" s="20">
        <v>22.531905910735823</v>
      </c>
    </row>
    <row r="731" spans="1:6" x14ac:dyDescent="0.15">
      <c r="A731" s="2">
        <v>165</v>
      </c>
      <c r="B731" s="1">
        <v>718</v>
      </c>
      <c r="D731" s="9">
        <f>'depth data'!K731</f>
        <v>22.703136308805789</v>
      </c>
      <c r="E731" s="9">
        <f>'depth data'!L731</f>
        <v>144.94379318456001</v>
      </c>
      <c r="F731" s="20">
        <v>22.703136308805789</v>
      </c>
    </row>
    <row r="732" spans="1:6" x14ac:dyDescent="0.15">
      <c r="A732" s="2">
        <v>165</v>
      </c>
      <c r="B732" s="1">
        <v>719</v>
      </c>
      <c r="E732" s="9">
        <f>'depth data'!L732</f>
        <v>145.10200000000029</v>
      </c>
    </row>
    <row r="733" spans="1:6" x14ac:dyDescent="0.15">
      <c r="A733" s="2">
        <v>166</v>
      </c>
      <c r="B733" s="1">
        <v>720</v>
      </c>
      <c r="D733" s="9">
        <f>'depth data'!K733</f>
        <v>22.368799533799535</v>
      </c>
      <c r="E733" s="9">
        <f>'depth data'!L733</f>
        <v>145.32568799533826</v>
      </c>
      <c r="F733" s="20">
        <v>22.368799533799535</v>
      </c>
    </row>
    <row r="734" spans="1:6" x14ac:dyDescent="0.15">
      <c r="A734" s="2">
        <v>166</v>
      </c>
      <c r="B734" s="1">
        <v>721</v>
      </c>
      <c r="D734" s="9">
        <f>'depth data'!K734</f>
        <v>22.635034965034968</v>
      </c>
      <c r="E734" s="9">
        <f>'depth data'!L734</f>
        <v>145.5520383449886</v>
      </c>
      <c r="F734" s="20">
        <v>22.635034965034968</v>
      </c>
    </row>
    <row r="735" spans="1:6" x14ac:dyDescent="0.15">
      <c r="A735" s="2">
        <v>166</v>
      </c>
      <c r="B735" s="1">
        <v>722</v>
      </c>
      <c r="D735" s="9">
        <f>'depth data'!K735</f>
        <v>21.409347319347322</v>
      </c>
      <c r="E735" s="9">
        <f>'depth data'!L735</f>
        <v>145.76613181818209</v>
      </c>
      <c r="F735" s="20">
        <v>21.409347319347322</v>
      </c>
    </row>
    <row r="736" spans="1:6" x14ac:dyDescent="0.15">
      <c r="A736" s="2">
        <v>166</v>
      </c>
      <c r="B736" s="1">
        <v>723</v>
      </c>
      <c r="E736" s="9">
        <f>'depth data'!L736</f>
        <v>145.96400000000028</v>
      </c>
    </row>
    <row r="737" spans="1:6" x14ac:dyDescent="0.15">
      <c r="A737" s="2">
        <v>167</v>
      </c>
      <c r="B737" s="1">
        <v>724</v>
      </c>
      <c r="D737" s="9">
        <f>'depth data'!K737</f>
        <v>22.511839449541284</v>
      </c>
      <c r="E737" s="9">
        <f>'depth data'!L737</f>
        <v>146.18911839449572</v>
      </c>
      <c r="F737" s="20">
        <v>22.511839449541284</v>
      </c>
    </row>
    <row r="738" spans="1:6" x14ac:dyDescent="0.15">
      <c r="A738" s="2">
        <v>167</v>
      </c>
      <c r="B738" s="1">
        <v>725</v>
      </c>
      <c r="D738" s="9">
        <f>'depth data'!K738</f>
        <v>22.252064220183481</v>
      </c>
      <c r="E738" s="9">
        <f>'depth data'!L738</f>
        <v>146.41163903669755</v>
      </c>
      <c r="F738" s="20">
        <v>22.252064220183481</v>
      </c>
    </row>
    <row r="739" spans="1:6" x14ac:dyDescent="0.15">
      <c r="A739" s="2">
        <v>167</v>
      </c>
      <c r="B739" s="1">
        <v>726</v>
      </c>
      <c r="D739" s="9">
        <f>'depth data'!K739</f>
        <v>22.36282110091744</v>
      </c>
      <c r="E739" s="9">
        <f>'depth data'!L739</f>
        <v>146.63526724770674</v>
      </c>
      <c r="F739" s="20">
        <v>22.36282110091744</v>
      </c>
    </row>
    <row r="740" spans="1:6" x14ac:dyDescent="0.15">
      <c r="A740" s="2">
        <v>167</v>
      </c>
      <c r="B740" s="1">
        <v>727</v>
      </c>
      <c r="E740" s="9">
        <f>'depth data'!L740</f>
        <v>146.84200000000033</v>
      </c>
    </row>
    <row r="741" spans="1:6" x14ac:dyDescent="0.15">
      <c r="A741" s="2">
        <v>168</v>
      </c>
      <c r="B741" s="1">
        <v>728</v>
      </c>
      <c r="D741" s="9">
        <f>'depth data'!K741</f>
        <v>22.005602312138731</v>
      </c>
      <c r="E741" s="9">
        <f>'depth data'!L741</f>
        <v>147.06205602312173</v>
      </c>
      <c r="F741" s="20">
        <v>22.005602312138731</v>
      </c>
    </row>
    <row r="742" spans="1:6" x14ac:dyDescent="0.15">
      <c r="A742" s="2">
        <v>168</v>
      </c>
      <c r="B742" s="1">
        <v>729</v>
      </c>
      <c r="D742" s="9">
        <f>'depth data'!K742</f>
        <v>22.047028901734109</v>
      </c>
      <c r="E742" s="9">
        <f>'depth data'!L742</f>
        <v>147.28252631213908</v>
      </c>
      <c r="F742" s="20">
        <v>22.047028901734109</v>
      </c>
    </row>
    <row r="743" spans="1:6" x14ac:dyDescent="0.15">
      <c r="A743" s="2">
        <v>168</v>
      </c>
      <c r="B743" s="1">
        <v>730</v>
      </c>
      <c r="D743" s="9">
        <f>'depth data'!K743</f>
        <v>22.016716763005775</v>
      </c>
      <c r="E743" s="9">
        <f>'depth data'!L743</f>
        <v>147.50269347976916</v>
      </c>
      <c r="F743" s="20">
        <v>22.016716763005775</v>
      </c>
    </row>
    <row r="744" spans="1:6" x14ac:dyDescent="0.15">
      <c r="A744" s="2">
        <v>168</v>
      </c>
      <c r="B744" s="1">
        <v>731</v>
      </c>
      <c r="E744" s="9">
        <f>'depth data'!L744</f>
        <v>147.71600000000038</v>
      </c>
    </row>
    <row r="745" spans="1:6" x14ac:dyDescent="0.15">
      <c r="A745" s="2">
        <v>172</v>
      </c>
      <c r="B745" s="1">
        <v>732</v>
      </c>
      <c r="D745" s="9">
        <f>'depth data'!K745</f>
        <v>21.682260069044879</v>
      </c>
      <c r="E745" s="9">
        <f>'depth data'!L745</f>
        <v>147.93282260069083</v>
      </c>
      <c r="F745" s="20">
        <v>21.682260069044879</v>
      </c>
    </row>
    <row r="746" spans="1:6" x14ac:dyDescent="0.15">
      <c r="A746" s="2">
        <v>172</v>
      </c>
      <c r="B746" s="1">
        <v>733</v>
      </c>
      <c r="D746" s="9">
        <f>'depth data'!K746</f>
        <v>22.439309551208279</v>
      </c>
      <c r="E746" s="9">
        <f>'depth data'!L746</f>
        <v>148.15721569620291</v>
      </c>
      <c r="F746" s="20">
        <v>22.439309551208279</v>
      </c>
    </row>
    <row r="747" spans="1:6" x14ac:dyDescent="0.15">
      <c r="A747" s="2">
        <v>172</v>
      </c>
      <c r="B747" s="1">
        <v>734</v>
      </c>
      <c r="D747" s="9">
        <f>'depth data'!K747</f>
        <v>22.499792865362483</v>
      </c>
      <c r="E747" s="9">
        <f>'depth data'!L747</f>
        <v>148.38221362485655</v>
      </c>
      <c r="F747" s="20">
        <v>22.499792865362483</v>
      </c>
    </row>
    <row r="748" spans="1:6" x14ac:dyDescent="0.15">
      <c r="A748" s="2">
        <v>172</v>
      </c>
      <c r="B748" s="1">
        <v>735</v>
      </c>
      <c r="E748" s="9">
        <f>'depth data'!L748</f>
        <v>148.59200000000038</v>
      </c>
    </row>
  </sheetData>
  <pageMargins left="0.7" right="0.7" top="0.75" bottom="0.75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3"/>
  <sheetViews>
    <sheetView workbookViewId="0">
      <pane ySplit="860" activePane="bottomLeft"/>
      <selection activeCell="A66" sqref="A66"/>
      <selection pane="bottomLeft" activeCell="J96" sqref="J96"/>
    </sheetView>
  </sheetViews>
  <sheetFormatPr baseColWidth="10" defaultColWidth="8.83203125" defaultRowHeight="13" x14ac:dyDescent="0.15"/>
  <cols>
    <col min="1" max="1" width="21.83203125" style="1" customWidth="1"/>
    <col min="2" max="5" width="9.1640625" style="9" customWidth="1"/>
    <col min="6" max="7" width="6.5" style="25" customWidth="1"/>
    <col min="8" max="8" width="6.6640625" style="25" customWidth="1"/>
    <col min="9" max="10" width="6.33203125" style="25" customWidth="1"/>
    <col min="11" max="16384" width="8.83203125" style="1"/>
  </cols>
  <sheetData>
    <row r="2" spans="1:11" x14ac:dyDescent="0.15">
      <c r="A2" s="1" t="s">
        <v>296</v>
      </c>
      <c r="B2" s="22" t="s">
        <v>295</v>
      </c>
      <c r="C2" s="22" t="s">
        <v>294</v>
      </c>
      <c r="D2" s="22" t="s">
        <v>293</v>
      </c>
      <c r="E2" s="22" t="s">
        <v>292</v>
      </c>
      <c r="F2" s="28" t="s">
        <v>291</v>
      </c>
      <c r="G2" s="28"/>
      <c r="H2" s="28"/>
      <c r="I2" s="28"/>
      <c r="J2" s="28"/>
      <c r="K2" s="1" t="s">
        <v>290</v>
      </c>
    </row>
    <row r="3" spans="1:11" x14ac:dyDescent="0.15">
      <c r="B3" s="9" t="s">
        <v>289</v>
      </c>
      <c r="C3" s="9" t="s">
        <v>288</v>
      </c>
      <c r="D3" s="9" t="s">
        <v>287</v>
      </c>
      <c r="E3" s="9" t="s">
        <v>286</v>
      </c>
      <c r="F3" s="28"/>
      <c r="G3" s="28"/>
      <c r="H3" s="28"/>
      <c r="I3" s="28"/>
      <c r="J3" s="28"/>
    </row>
    <row r="4" spans="1:11" ht="16" x14ac:dyDescent="0.2">
      <c r="B4" s="29" t="s">
        <v>285</v>
      </c>
      <c r="C4" s="29" t="s">
        <v>285</v>
      </c>
      <c r="D4" s="29" t="s">
        <v>285</v>
      </c>
      <c r="E4" s="29" t="s">
        <v>285</v>
      </c>
      <c r="F4" s="28"/>
      <c r="G4" s="28"/>
      <c r="H4" s="28"/>
      <c r="I4" s="28"/>
      <c r="J4" s="28"/>
    </row>
    <row r="5" spans="1:11" x14ac:dyDescent="0.15">
      <c r="B5" s="29"/>
      <c r="C5" s="29"/>
      <c r="D5" s="29"/>
      <c r="E5" s="29"/>
      <c r="F5" s="28"/>
      <c r="G5" s="28"/>
      <c r="H5" s="28"/>
      <c r="I5" s="28"/>
      <c r="J5" s="28"/>
    </row>
    <row r="6" spans="1:11" x14ac:dyDescent="0.15">
      <c r="A6" s="1" t="s">
        <v>284</v>
      </c>
      <c r="B6" s="29"/>
      <c r="C6" s="29"/>
      <c r="D6" s="29"/>
      <c r="E6" s="29"/>
      <c r="F6" s="28"/>
      <c r="G6" s="28"/>
      <c r="H6" s="28"/>
      <c r="I6" s="28"/>
      <c r="J6" s="28"/>
    </row>
    <row r="8" spans="1:11" x14ac:dyDescent="0.15">
      <c r="A8" s="1" t="s">
        <v>283</v>
      </c>
      <c r="B8" s="9">
        <v>0.32500000000000001</v>
      </c>
      <c r="C8" s="9">
        <v>0.55000000000000004</v>
      </c>
      <c r="D8" s="9">
        <v>0.55000000000000004</v>
      </c>
      <c r="E8" s="9">
        <v>0.75</v>
      </c>
      <c r="F8" s="25">
        <v>1</v>
      </c>
      <c r="G8" s="25">
        <v>2</v>
      </c>
      <c r="H8" s="25" t="s">
        <v>146</v>
      </c>
      <c r="K8" s="1" t="s">
        <v>282</v>
      </c>
    </row>
    <row r="9" spans="1:11" x14ac:dyDescent="0.15">
      <c r="A9" s="1" t="s">
        <v>281</v>
      </c>
      <c r="B9" s="9">
        <v>0.32500000000000001</v>
      </c>
      <c r="C9" s="9">
        <v>0.55000000000000004</v>
      </c>
      <c r="D9" s="9">
        <v>0.52500000000000002</v>
      </c>
      <c r="E9" s="9">
        <v>0.7</v>
      </c>
      <c r="F9" s="25" t="s">
        <v>145</v>
      </c>
      <c r="G9" s="25">
        <v>4</v>
      </c>
      <c r="H9" s="25" t="s">
        <v>144</v>
      </c>
      <c r="I9" s="25" t="s">
        <v>143</v>
      </c>
    </row>
    <row r="10" spans="1:11" x14ac:dyDescent="0.15">
      <c r="A10" s="1" t="s">
        <v>280</v>
      </c>
      <c r="B10" s="9">
        <v>0.32500000000000001</v>
      </c>
      <c r="C10" s="9">
        <v>0.625</v>
      </c>
      <c r="D10" s="9">
        <v>0.65</v>
      </c>
      <c r="E10" s="9">
        <v>0.72499999999999998</v>
      </c>
      <c r="F10" s="25">
        <v>6</v>
      </c>
      <c r="G10" s="25" t="s">
        <v>142</v>
      </c>
      <c r="H10" s="25" t="s">
        <v>141</v>
      </c>
      <c r="I10" s="25">
        <v>8</v>
      </c>
      <c r="J10" s="25" t="s">
        <v>140</v>
      </c>
    </row>
    <row r="11" spans="1:11" x14ac:dyDescent="0.15">
      <c r="A11" s="1" t="s">
        <v>279</v>
      </c>
      <c r="B11" s="9">
        <v>0.32500000000000001</v>
      </c>
      <c r="C11" s="9">
        <v>0.55000000000000004</v>
      </c>
      <c r="D11" s="9">
        <v>0.52500000000000002</v>
      </c>
      <c r="E11" s="9">
        <v>0.72499999999999998</v>
      </c>
      <c r="F11" s="25" t="s">
        <v>139</v>
      </c>
      <c r="G11" s="25">
        <v>10</v>
      </c>
      <c r="H11" s="25">
        <v>11</v>
      </c>
      <c r="K11" s="1" t="s">
        <v>278</v>
      </c>
    </row>
    <row r="12" spans="1:11" x14ac:dyDescent="0.15">
      <c r="A12" s="1" t="s">
        <v>277</v>
      </c>
      <c r="B12" s="9">
        <v>0.32500000000000001</v>
      </c>
      <c r="C12" s="9">
        <v>0.57499999999999996</v>
      </c>
      <c r="D12" s="9">
        <v>0.57499999999999996</v>
      </c>
      <c r="E12" s="9">
        <v>0.75</v>
      </c>
      <c r="F12" s="25" t="s">
        <v>138</v>
      </c>
      <c r="G12" s="25" t="s">
        <v>137</v>
      </c>
      <c r="H12" s="25" t="s">
        <v>136</v>
      </c>
    </row>
    <row r="13" spans="1:11" x14ac:dyDescent="0.15">
      <c r="A13" s="1" t="s">
        <v>276</v>
      </c>
      <c r="B13" s="9">
        <v>0.3</v>
      </c>
      <c r="C13" s="9">
        <v>0.55000000000000004</v>
      </c>
      <c r="D13" s="9">
        <v>0.55000000000000004</v>
      </c>
      <c r="E13" s="9">
        <v>0.75</v>
      </c>
      <c r="F13" s="25" t="s">
        <v>135</v>
      </c>
      <c r="G13" s="25">
        <v>14</v>
      </c>
      <c r="H13" s="25">
        <v>15</v>
      </c>
    </row>
    <row r="14" spans="1:11" x14ac:dyDescent="0.15">
      <c r="A14" s="26" t="s">
        <v>275</v>
      </c>
      <c r="B14" s="9">
        <v>0.3</v>
      </c>
      <c r="C14" s="9">
        <v>0.55000000000000004</v>
      </c>
      <c r="D14" s="9">
        <v>0.57499999999999996</v>
      </c>
      <c r="E14" s="9">
        <v>0.77500000000000002</v>
      </c>
      <c r="F14" s="25">
        <v>16</v>
      </c>
      <c r="G14" s="25">
        <v>17</v>
      </c>
      <c r="H14" s="25" t="s">
        <v>132</v>
      </c>
      <c r="K14" s="19" t="s">
        <v>274</v>
      </c>
    </row>
    <row r="15" spans="1:11" x14ac:dyDescent="0.15">
      <c r="A15" s="1" t="s">
        <v>273</v>
      </c>
      <c r="B15" s="9">
        <v>0.32500000000000001</v>
      </c>
      <c r="C15" s="9">
        <v>0.52500000000000002</v>
      </c>
      <c r="D15" s="9">
        <v>0.55000000000000004</v>
      </c>
      <c r="E15" s="9">
        <v>0.72499999999999998</v>
      </c>
      <c r="F15" s="25" t="s">
        <v>131</v>
      </c>
      <c r="G15" s="25">
        <v>19</v>
      </c>
      <c r="H15" s="25">
        <v>20</v>
      </c>
      <c r="K15" s="1" t="s">
        <v>272</v>
      </c>
    </row>
    <row r="16" spans="1:11" x14ac:dyDescent="0.15">
      <c r="A16" s="1" t="s">
        <v>271</v>
      </c>
      <c r="B16" s="9">
        <v>0.32500000000000001</v>
      </c>
      <c r="C16" s="9">
        <v>0.625</v>
      </c>
      <c r="D16" s="9">
        <v>0.625</v>
      </c>
      <c r="E16" s="9">
        <v>0.82499999999999996</v>
      </c>
      <c r="F16" s="25">
        <v>21</v>
      </c>
      <c r="G16" s="25" t="s">
        <v>130</v>
      </c>
      <c r="H16" s="25" t="s">
        <v>128</v>
      </c>
      <c r="I16" s="25" t="s">
        <v>127</v>
      </c>
      <c r="K16" s="27" t="s">
        <v>270</v>
      </c>
    </row>
    <row r="17" spans="1:11" x14ac:dyDescent="0.15">
      <c r="E17" s="9">
        <v>0.875</v>
      </c>
      <c r="K17" s="1" t="s">
        <v>269</v>
      </c>
    </row>
    <row r="18" spans="1:11" x14ac:dyDescent="0.15">
      <c r="E18" s="9">
        <v>0.77500000000000002</v>
      </c>
      <c r="K18" s="1" t="s">
        <v>268</v>
      </c>
    </row>
    <row r="19" spans="1:11" x14ac:dyDescent="0.15">
      <c r="A19" s="1" t="s">
        <v>267</v>
      </c>
      <c r="B19" s="9">
        <v>0.3</v>
      </c>
      <c r="C19" s="9">
        <v>0.55000000000000004</v>
      </c>
      <c r="D19" s="9">
        <v>0.57499999999999996</v>
      </c>
      <c r="E19" s="9">
        <v>0.77500000000000002</v>
      </c>
      <c r="F19" s="25" t="s">
        <v>266</v>
      </c>
      <c r="K19" s="1" t="s">
        <v>265</v>
      </c>
    </row>
    <row r="20" spans="1:11" x14ac:dyDescent="0.15">
      <c r="A20" s="19" t="s">
        <v>264</v>
      </c>
      <c r="K20" s="19" t="s">
        <v>263</v>
      </c>
    </row>
    <row r="21" spans="1:11" x14ac:dyDescent="0.15">
      <c r="A21" s="1" t="s">
        <v>262</v>
      </c>
      <c r="B21" s="9">
        <v>0.27500000000000002</v>
      </c>
      <c r="C21" s="9">
        <v>0.52500000000000002</v>
      </c>
      <c r="D21" s="9">
        <v>0.57499999999999996</v>
      </c>
      <c r="E21" s="9">
        <v>0.75</v>
      </c>
      <c r="F21" s="25" t="s">
        <v>124</v>
      </c>
      <c r="G21" s="25" t="s">
        <v>123</v>
      </c>
      <c r="H21" s="25" t="s">
        <v>122</v>
      </c>
    </row>
    <row r="22" spans="1:11" x14ac:dyDescent="0.15">
      <c r="A22" s="1" t="s">
        <v>261</v>
      </c>
      <c r="B22" s="9">
        <v>0.35</v>
      </c>
      <c r="C22" s="9">
        <v>0.52500000000000002</v>
      </c>
      <c r="D22" s="9">
        <v>0.55000000000000004</v>
      </c>
      <c r="E22" s="9">
        <v>0.67500000000000004</v>
      </c>
      <c r="F22" s="25">
        <v>26</v>
      </c>
      <c r="G22" s="25" t="s">
        <v>121</v>
      </c>
      <c r="H22" s="25" t="s">
        <v>120</v>
      </c>
      <c r="I22" s="25">
        <v>28</v>
      </c>
    </row>
    <row r="23" spans="1:11" x14ac:dyDescent="0.15">
      <c r="A23" s="1" t="s">
        <v>260</v>
      </c>
      <c r="B23" s="9">
        <v>0.3</v>
      </c>
      <c r="C23" s="9">
        <v>0.55000000000000004</v>
      </c>
      <c r="D23" s="9">
        <v>0.57499999999999996</v>
      </c>
      <c r="E23" s="9">
        <v>0.72499999999999998</v>
      </c>
      <c r="F23" s="25">
        <v>29</v>
      </c>
      <c r="G23" s="25" t="s">
        <v>119</v>
      </c>
      <c r="H23" s="25" t="s">
        <v>116</v>
      </c>
      <c r="K23" s="19" t="s">
        <v>259</v>
      </c>
    </row>
    <row r="24" spans="1:11" x14ac:dyDescent="0.15">
      <c r="A24" s="1" t="s">
        <v>258</v>
      </c>
      <c r="B24" s="9">
        <v>0.32500000000000001</v>
      </c>
      <c r="C24" s="9">
        <v>0.52500000000000002</v>
      </c>
      <c r="D24" s="9">
        <v>0.52500000000000002</v>
      </c>
      <c r="E24" s="9">
        <v>0.7</v>
      </c>
      <c r="F24" s="25" t="s">
        <v>115</v>
      </c>
      <c r="G24" s="25" t="s">
        <v>114</v>
      </c>
      <c r="H24" s="25" t="s">
        <v>113</v>
      </c>
    </row>
    <row r="25" spans="1:11" x14ac:dyDescent="0.15">
      <c r="A25" s="26" t="s">
        <v>257</v>
      </c>
      <c r="B25" s="9">
        <v>0.3</v>
      </c>
      <c r="C25" s="9">
        <v>0.52500000000000002</v>
      </c>
      <c r="D25" s="9">
        <v>0.52500000000000002</v>
      </c>
      <c r="E25" s="9">
        <v>0.77500000000000002</v>
      </c>
      <c r="F25" s="25" t="s">
        <v>112</v>
      </c>
      <c r="G25" s="25">
        <v>33</v>
      </c>
      <c r="H25" s="25">
        <v>34</v>
      </c>
    </row>
    <row r="26" spans="1:11" x14ac:dyDescent="0.15">
      <c r="A26" s="1" t="s">
        <v>256</v>
      </c>
      <c r="B26" s="9">
        <v>0.32500000000000001</v>
      </c>
      <c r="C26" s="9">
        <v>0.5</v>
      </c>
      <c r="D26" s="9">
        <v>0.52500000000000002</v>
      </c>
      <c r="E26" s="9">
        <v>0.7</v>
      </c>
      <c r="F26" s="25">
        <v>35</v>
      </c>
      <c r="G26" s="25" t="s">
        <v>111</v>
      </c>
      <c r="H26" s="25" t="s">
        <v>110</v>
      </c>
    </row>
    <row r="27" spans="1:11" x14ac:dyDescent="0.15">
      <c r="A27" s="1" t="s">
        <v>255</v>
      </c>
      <c r="B27" s="9">
        <v>0.32500000000000001</v>
      </c>
      <c r="C27" s="9">
        <v>0.6</v>
      </c>
      <c r="D27" s="9">
        <v>0.57499999999999996</v>
      </c>
      <c r="E27" s="9">
        <v>0.72499999999999998</v>
      </c>
      <c r="F27" s="25">
        <v>37</v>
      </c>
      <c r="G27" s="25" t="s">
        <v>109</v>
      </c>
      <c r="H27" s="25" t="s">
        <v>108</v>
      </c>
      <c r="I27" s="25">
        <v>39</v>
      </c>
    </row>
    <row r="28" spans="1:11" x14ac:dyDescent="0.15">
      <c r="A28" s="1" t="s">
        <v>254</v>
      </c>
      <c r="B28" s="9">
        <v>0.32500000000000001</v>
      </c>
      <c r="C28" s="9">
        <v>0.55000000000000004</v>
      </c>
      <c r="D28" s="9">
        <v>0.57499999999999996</v>
      </c>
      <c r="E28" s="9">
        <v>0.72499999999999998</v>
      </c>
      <c r="F28" s="25">
        <v>40</v>
      </c>
      <c r="G28" s="25" t="s">
        <v>107</v>
      </c>
      <c r="H28" s="25" t="s">
        <v>106</v>
      </c>
    </row>
    <row r="29" spans="1:11" x14ac:dyDescent="0.15">
      <c r="A29" s="1" t="s">
        <v>253</v>
      </c>
      <c r="B29" s="9">
        <v>0.25</v>
      </c>
      <c r="C29" s="9">
        <v>0.47499999999999998</v>
      </c>
      <c r="D29" s="9">
        <v>0.55000000000000004</v>
      </c>
      <c r="E29" s="9">
        <v>0.72499999999999998</v>
      </c>
      <c r="F29" s="25">
        <v>42</v>
      </c>
      <c r="G29" s="25">
        <v>43</v>
      </c>
      <c r="H29" s="25" t="s">
        <v>105</v>
      </c>
    </row>
    <row r="30" spans="1:11" x14ac:dyDescent="0.15">
      <c r="A30" s="1" t="s">
        <v>252</v>
      </c>
      <c r="B30" s="9">
        <v>0.32500000000000001</v>
      </c>
      <c r="C30" s="9">
        <v>0.52500000000000002</v>
      </c>
      <c r="D30" s="9">
        <v>0.55000000000000004</v>
      </c>
      <c r="E30" s="9">
        <v>0.67500000000000004</v>
      </c>
      <c r="F30" s="25" t="s">
        <v>104</v>
      </c>
      <c r="G30" s="25">
        <v>45</v>
      </c>
      <c r="H30" s="25">
        <v>46</v>
      </c>
      <c r="K30" s="1" t="s">
        <v>251</v>
      </c>
    </row>
    <row r="31" spans="1:11" x14ac:dyDescent="0.15">
      <c r="A31" s="1" t="s">
        <v>250</v>
      </c>
      <c r="B31" s="9">
        <v>0.35</v>
      </c>
      <c r="C31" s="9">
        <v>0.52500000000000002</v>
      </c>
      <c r="D31" s="9">
        <v>0.57499999999999996</v>
      </c>
      <c r="E31" s="9">
        <v>0.67500000000000004</v>
      </c>
      <c r="F31" s="25">
        <v>47</v>
      </c>
      <c r="G31" s="25">
        <v>48</v>
      </c>
      <c r="H31" s="25" t="s">
        <v>101</v>
      </c>
    </row>
    <row r="32" spans="1:11" x14ac:dyDescent="0.15">
      <c r="A32" s="1" t="s">
        <v>249</v>
      </c>
      <c r="B32" s="9">
        <v>0.32500000000000001</v>
      </c>
      <c r="C32" s="9">
        <v>0.55000000000000004</v>
      </c>
      <c r="D32" s="9">
        <v>0.57499999999999996</v>
      </c>
      <c r="E32" s="9">
        <v>0.72499999999999998</v>
      </c>
      <c r="F32" s="25" t="s">
        <v>100</v>
      </c>
      <c r="G32" s="25">
        <v>50</v>
      </c>
      <c r="H32" s="25">
        <v>51</v>
      </c>
      <c r="I32" s="25">
        <v>52</v>
      </c>
    </row>
    <row r="33" spans="1:11" x14ac:dyDescent="0.15">
      <c r="A33" s="1" t="s">
        <v>248</v>
      </c>
      <c r="B33" s="9">
        <v>0.35</v>
      </c>
      <c r="C33" s="9">
        <v>0.6</v>
      </c>
      <c r="D33" s="9">
        <v>0.57499999999999996</v>
      </c>
      <c r="E33" s="9">
        <v>0.72499999999999998</v>
      </c>
      <c r="F33" s="25">
        <v>53</v>
      </c>
      <c r="G33" s="25">
        <v>54</v>
      </c>
      <c r="K33" s="1" t="s">
        <v>247</v>
      </c>
    </row>
    <row r="34" spans="1:11" x14ac:dyDescent="0.15">
      <c r="A34" s="1" t="s">
        <v>246</v>
      </c>
      <c r="B34" s="9">
        <v>0.35</v>
      </c>
      <c r="C34" s="9">
        <v>0.52500000000000002</v>
      </c>
      <c r="D34" s="9">
        <v>0.57499999999999996</v>
      </c>
      <c r="E34" s="9">
        <v>0.77500000000000002</v>
      </c>
      <c r="F34" s="25">
        <v>55</v>
      </c>
      <c r="G34" s="25">
        <v>56</v>
      </c>
      <c r="K34" s="1" t="s">
        <v>240</v>
      </c>
    </row>
    <row r="35" spans="1:11" x14ac:dyDescent="0.15">
      <c r="A35" s="1" t="s">
        <v>245</v>
      </c>
      <c r="B35" s="9">
        <v>0.35</v>
      </c>
      <c r="C35" s="9">
        <v>0.52500000000000002</v>
      </c>
      <c r="D35" s="9">
        <v>0.57499999999999996</v>
      </c>
      <c r="E35" s="9">
        <v>0.77500000000000002</v>
      </c>
      <c r="F35" s="25">
        <v>57</v>
      </c>
      <c r="G35" s="25">
        <v>58</v>
      </c>
      <c r="H35" s="25">
        <v>59</v>
      </c>
      <c r="K35" s="1" t="s">
        <v>244</v>
      </c>
    </row>
    <row r="36" spans="1:11" x14ac:dyDescent="0.15">
      <c r="A36" s="1" t="s">
        <v>243</v>
      </c>
      <c r="B36" s="9">
        <v>0.35</v>
      </c>
      <c r="C36" s="9">
        <v>0.57499999999999996</v>
      </c>
      <c r="D36" s="9">
        <v>0.625</v>
      </c>
      <c r="E36" s="9">
        <v>0.77500000000000002</v>
      </c>
      <c r="F36" s="25">
        <v>60</v>
      </c>
      <c r="G36" s="25">
        <v>61</v>
      </c>
      <c r="H36" s="25">
        <v>62</v>
      </c>
      <c r="K36" s="1" t="s">
        <v>240</v>
      </c>
    </row>
    <row r="37" spans="1:11" x14ac:dyDescent="0.15">
      <c r="A37" s="1" t="s">
        <v>242</v>
      </c>
      <c r="B37" s="9">
        <v>0.32500000000000001</v>
      </c>
      <c r="C37" s="9">
        <v>0.57499999999999996</v>
      </c>
      <c r="D37" s="9">
        <v>0.6</v>
      </c>
      <c r="E37" s="9">
        <v>0.72499999999999998</v>
      </c>
      <c r="F37" s="25">
        <v>63</v>
      </c>
      <c r="G37" s="25">
        <v>64</v>
      </c>
      <c r="H37" s="25">
        <v>65</v>
      </c>
    </row>
    <row r="38" spans="1:11" x14ac:dyDescent="0.15">
      <c r="A38" s="1" t="s">
        <v>241</v>
      </c>
      <c r="B38" s="9">
        <v>0.27500000000000002</v>
      </c>
      <c r="C38" s="9">
        <v>0.57499999999999996</v>
      </c>
      <c r="D38" s="9">
        <v>0.625</v>
      </c>
      <c r="E38" s="9">
        <v>0.77500000000000002</v>
      </c>
      <c r="F38" s="25">
        <v>66</v>
      </c>
      <c r="G38" s="25">
        <v>67</v>
      </c>
      <c r="H38" s="25">
        <v>68</v>
      </c>
      <c r="K38" s="1" t="s">
        <v>240</v>
      </c>
    </row>
    <row r="39" spans="1:11" x14ac:dyDescent="0.15">
      <c r="A39" s="1" t="s">
        <v>239</v>
      </c>
      <c r="B39" s="9">
        <v>0.35</v>
      </c>
      <c r="C39" s="9">
        <v>0.55000000000000004</v>
      </c>
      <c r="D39" s="9">
        <v>0.57499999999999996</v>
      </c>
      <c r="E39" s="9">
        <v>0.72499999999999998</v>
      </c>
      <c r="F39" s="25">
        <v>69</v>
      </c>
      <c r="G39" s="25">
        <v>70</v>
      </c>
      <c r="H39" s="25">
        <v>71</v>
      </c>
    </row>
    <row r="40" spans="1:11" x14ac:dyDescent="0.15">
      <c r="A40" s="1" t="s">
        <v>238</v>
      </c>
      <c r="B40" s="9">
        <v>0.32500000000000001</v>
      </c>
      <c r="C40" s="9">
        <v>0.57499999999999996</v>
      </c>
      <c r="D40" s="9">
        <v>0.625</v>
      </c>
      <c r="E40" s="9">
        <v>0.77500000000000002</v>
      </c>
      <c r="F40" s="25">
        <v>72</v>
      </c>
      <c r="G40" s="25">
        <v>73</v>
      </c>
      <c r="K40" s="1" t="s">
        <v>237</v>
      </c>
    </row>
    <row r="41" spans="1:11" x14ac:dyDescent="0.15">
      <c r="A41" s="1" t="s">
        <v>236</v>
      </c>
      <c r="B41" s="9">
        <v>0.32500000000000001</v>
      </c>
      <c r="C41" s="9">
        <v>0.55000000000000004</v>
      </c>
      <c r="D41" s="9">
        <v>0.57499999999999996</v>
      </c>
      <c r="E41" s="9">
        <v>0.72499999999999998</v>
      </c>
      <c r="F41" s="25">
        <v>74</v>
      </c>
      <c r="G41" s="25">
        <v>75</v>
      </c>
      <c r="H41" s="25">
        <v>76</v>
      </c>
      <c r="K41" s="1" t="s">
        <v>235</v>
      </c>
    </row>
    <row r="42" spans="1:11" x14ac:dyDescent="0.15">
      <c r="K42" s="1" t="s">
        <v>234</v>
      </c>
    </row>
    <row r="43" spans="1:11" x14ac:dyDescent="0.15">
      <c r="A43" s="1" t="s">
        <v>233</v>
      </c>
      <c r="B43" s="9">
        <v>0.35</v>
      </c>
      <c r="C43" s="9">
        <v>0.57499999999999996</v>
      </c>
      <c r="D43" s="9">
        <v>0.57499999999999996</v>
      </c>
      <c r="E43" s="9">
        <v>0.7</v>
      </c>
      <c r="F43" s="25">
        <v>77</v>
      </c>
      <c r="G43" s="25">
        <v>78</v>
      </c>
      <c r="H43" s="25">
        <v>79</v>
      </c>
    </row>
    <row r="44" spans="1:11" x14ac:dyDescent="0.15">
      <c r="A44" s="1" t="s">
        <v>232</v>
      </c>
      <c r="B44" s="9">
        <v>0.375</v>
      </c>
      <c r="C44" s="9">
        <v>0.57499999999999996</v>
      </c>
      <c r="D44" s="9">
        <v>0.625</v>
      </c>
      <c r="E44" s="9">
        <v>0.77500000000000002</v>
      </c>
      <c r="F44" s="25">
        <v>80</v>
      </c>
      <c r="G44" s="25">
        <v>81</v>
      </c>
      <c r="K44" s="1" t="s">
        <v>231</v>
      </c>
    </row>
    <row r="45" spans="1:11" x14ac:dyDescent="0.15">
      <c r="K45" s="1" t="s">
        <v>230</v>
      </c>
    </row>
    <row r="46" spans="1:11" x14ac:dyDescent="0.15">
      <c r="K46" s="1" t="s">
        <v>229</v>
      </c>
    </row>
    <row r="47" spans="1:11" x14ac:dyDescent="0.15">
      <c r="A47" s="1" t="s">
        <v>228</v>
      </c>
      <c r="B47" s="9">
        <v>0.375</v>
      </c>
      <c r="C47" s="9">
        <v>0.57499999999999996</v>
      </c>
      <c r="D47" s="9">
        <v>0.625</v>
      </c>
      <c r="E47" s="9">
        <v>0.8</v>
      </c>
      <c r="F47" s="25">
        <v>82</v>
      </c>
      <c r="G47" s="25">
        <v>83</v>
      </c>
      <c r="K47" s="1" t="s">
        <v>227</v>
      </c>
    </row>
    <row r="48" spans="1:11" x14ac:dyDescent="0.15">
      <c r="K48" s="1" t="s">
        <v>226</v>
      </c>
    </row>
    <row r="49" spans="1:11" x14ac:dyDescent="0.15">
      <c r="A49" s="1" t="s">
        <v>225</v>
      </c>
      <c r="B49" s="9">
        <v>0.3</v>
      </c>
      <c r="C49" s="9">
        <v>0.57499999999999996</v>
      </c>
      <c r="D49" s="9">
        <v>0.67500000000000004</v>
      </c>
      <c r="E49" s="9">
        <v>0.75</v>
      </c>
      <c r="F49" s="25">
        <v>84</v>
      </c>
      <c r="G49" s="25">
        <v>85</v>
      </c>
      <c r="H49" s="25">
        <v>86</v>
      </c>
      <c r="K49" s="1" t="s">
        <v>224</v>
      </c>
    </row>
    <row r="50" spans="1:11" x14ac:dyDescent="0.15">
      <c r="A50" s="1" t="s">
        <v>223</v>
      </c>
      <c r="B50" s="9">
        <v>0.32500000000000001</v>
      </c>
      <c r="C50" s="9">
        <v>0.625</v>
      </c>
      <c r="D50" s="9">
        <v>0.625</v>
      </c>
      <c r="E50" s="9">
        <v>0.77500000000000002</v>
      </c>
      <c r="F50" s="25">
        <v>87</v>
      </c>
      <c r="G50" s="25">
        <v>88</v>
      </c>
      <c r="H50" s="25">
        <v>89</v>
      </c>
    </row>
    <row r="51" spans="1:11" x14ac:dyDescent="0.15">
      <c r="A51" s="1" t="s">
        <v>222</v>
      </c>
      <c r="B51" s="9">
        <v>0.375</v>
      </c>
      <c r="C51" s="9">
        <v>0.57499999999999996</v>
      </c>
      <c r="D51" s="9">
        <v>0.6</v>
      </c>
      <c r="E51" s="9">
        <v>0.72499999999999998</v>
      </c>
      <c r="F51" s="25">
        <v>90</v>
      </c>
      <c r="G51" s="25">
        <v>91</v>
      </c>
      <c r="H51" s="25">
        <v>92</v>
      </c>
    </row>
    <row r="52" spans="1:11" x14ac:dyDescent="0.15">
      <c r="A52" s="1" t="s">
        <v>221</v>
      </c>
      <c r="B52" s="9">
        <v>0.32500000000000001</v>
      </c>
      <c r="C52" s="9">
        <v>0.55000000000000004</v>
      </c>
      <c r="D52" s="9">
        <v>0.57499999999999996</v>
      </c>
      <c r="E52" s="9">
        <v>0.75</v>
      </c>
      <c r="F52" s="25">
        <v>93</v>
      </c>
      <c r="G52" s="25">
        <v>94</v>
      </c>
      <c r="H52" s="25">
        <v>95</v>
      </c>
      <c r="K52" s="1" t="s">
        <v>220</v>
      </c>
    </row>
    <row r="53" spans="1:11" x14ac:dyDescent="0.15">
      <c r="A53" s="1" t="s">
        <v>219</v>
      </c>
      <c r="B53" s="9">
        <v>0.3</v>
      </c>
      <c r="C53" s="9">
        <v>0.55000000000000004</v>
      </c>
      <c r="D53" s="9">
        <v>0.57499999999999996</v>
      </c>
      <c r="E53" s="9">
        <v>0.72499999999999998</v>
      </c>
      <c r="F53" s="25">
        <v>96</v>
      </c>
      <c r="G53" s="25">
        <v>97</v>
      </c>
      <c r="H53" s="25">
        <v>98</v>
      </c>
      <c r="K53" s="1" t="s">
        <v>218</v>
      </c>
    </row>
    <row r="54" spans="1:11" x14ac:dyDescent="0.15">
      <c r="K54" s="1" t="s">
        <v>217</v>
      </c>
    </row>
    <row r="55" spans="1:11" x14ac:dyDescent="0.15">
      <c r="A55" s="1" t="s">
        <v>216</v>
      </c>
      <c r="B55" s="9">
        <v>0.27500000000000002</v>
      </c>
      <c r="C55" s="9">
        <v>0.57499999999999996</v>
      </c>
      <c r="D55" s="9">
        <v>0.6</v>
      </c>
      <c r="E55" s="9">
        <v>0.72499999999999998</v>
      </c>
      <c r="F55" s="25">
        <v>99</v>
      </c>
      <c r="G55" s="25">
        <v>100</v>
      </c>
      <c r="H55" s="25">
        <v>101</v>
      </c>
      <c r="K55" s="1" t="s">
        <v>215</v>
      </c>
    </row>
    <row r="56" spans="1:11" x14ac:dyDescent="0.15">
      <c r="K56" s="1" t="s">
        <v>214</v>
      </c>
    </row>
    <row r="57" spans="1:11" x14ac:dyDescent="0.15">
      <c r="K57" s="1" t="s">
        <v>213</v>
      </c>
    </row>
    <row r="58" spans="1:11" x14ac:dyDescent="0.15">
      <c r="A58" s="1" t="s">
        <v>212</v>
      </c>
      <c r="B58" s="9">
        <v>0.25</v>
      </c>
      <c r="C58" s="9">
        <v>0.47499999999999998</v>
      </c>
      <c r="D58" s="9">
        <v>0.52500000000000002</v>
      </c>
      <c r="E58" s="9">
        <v>0.65</v>
      </c>
      <c r="F58" s="25">
        <v>102</v>
      </c>
      <c r="G58" s="25">
        <v>103</v>
      </c>
      <c r="K58" s="1" t="s">
        <v>211</v>
      </c>
    </row>
    <row r="59" spans="1:11" x14ac:dyDescent="0.15">
      <c r="K59" s="1" t="s">
        <v>210</v>
      </c>
    </row>
    <row r="60" spans="1:11" x14ac:dyDescent="0.15">
      <c r="K60" s="19" t="s">
        <v>209</v>
      </c>
    </row>
    <row r="61" spans="1:11" x14ac:dyDescent="0.15">
      <c r="A61" s="1" t="s">
        <v>208</v>
      </c>
      <c r="B61" s="9">
        <v>0.22500000000000001</v>
      </c>
      <c r="C61" s="9">
        <v>0.42499999999999999</v>
      </c>
      <c r="D61" s="9">
        <v>0.47499999999999998</v>
      </c>
      <c r="E61" s="9">
        <v>0.72499999999999998</v>
      </c>
      <c r="F61" s="25">
        <v>104</v>
      </c>
      <c r="G61" s="25">
        <v>105</v>
      </c>
      <c r="K61" s="1" t="s">
        <v>207</v>
      </c>
    </row>
    <row r="62" spans="1:11" x14ac:dyDescent="0.15">
      <c r="A62" s="1" t="s">
        <v>206</v>
      </c>
      <c r="B62" s="9">
        <v>0.22500000000000001</v>
      </c>
      <c r="C62" s="9">
        <v>0.47499999999999998</v>
      </c>
      <c r="D62" s="9">
        <v>0.52500000000000002</v>
      </c>
      <c r="E62" s="9">
        <v>0.72499999999999998</v>
      </c>
      <c r="F62" s="25">
        <v>106</v>
      </c>
      <c r="G62" s="25">
        <v>107</v>
      </c>
      <c r="H62" s="25">
        <v>108</v>
      </c>
      <c r="K62" s="1" t="s">
        <v>205</v>
      </c>
    </row>
    <row r="63" spans="1:11" x14ac:dyDescent="0.15">
      <c r="K63" s="1" t="s">
        <v>204</v>
      </c>
    </row>
    <row r="64" spans="1:11" x14ac:dyDescent="0.15">
      <c r="A64" s="1" t="s">
        <v>203</v>
      </c>
      <c r="B64" s="9">
        <v>0.22500000000000001</v>
      </c>
      <c r="C64" s="9">
        <v>0.52500000000000002</v>
      </c>
      <c r="D64" s="9">
        <v>0.52500000000000002</v>
      </c>
      <c r="E64" s="9">
        <v>0.7</v>
      </c>
      <c r="F64" s="25">
        <v>109</v>
      </c>
      <c r="G64" s="25">
        <v>110</v>
      </c>
    </row>
    <row r="65" spans="1:11" x14ac:dyDescent="0.15">
      <c r="A65" s="1" t="s">
        <v>202</v>
      </c>
      <c r="B65" s="9">
        <v>0.25</v>
      </c>
      <c r="C65" s="9">
        <v>0.42499999999999999</v>
      </c>
      <c r="D65" s="9">
        <v>0.47499999999999998</v>
      </c>
      <c r="E65" s="9">
        <v>0.67500000000000004</v>
      </c>
      <c r="F65" s="25">
        <v>111</v>
      </c>
      <c r="G65" s="25">
        <v>112</v>
      </c>
      <c r="H65" s="25">
        <v>113</v>
      </c>
      <c r="K65" s="1" t="s">
        <v>201</v>
      </c>
    </row>
    <row r="66" spans="1:11" x14ac:dyDescent="0.15">
      <c r="K66" s="1" t="s">
        <v>200</v>
      </c>
    </row>
    <row r="67" spans="1:11" x14ac:dyDescent="0.15">
      <c r="A67" s="1" t="s">
        <v>199</v>
      </c>
      <c r="B67" s="9">
        <v>0.22500000000000001</v>
      </c>
      <c r="C67" s="9">
        <v>0.47499999999999998</v>
      </c>
      <c r="D67" s="9">
        <v>0.52500000000000002</v>
      </c>
      <c r="E67" s="9">
        <v>0.72499999999999998</v>
      </c>
      <c r="F67" s="25">
        <v>114</v>
      </c>
      <c r="G67" s="25">
        <v>116</v>
      </c>
      <c r="K67" s="19" t="s">
        <v>198</v>
      </c>
    </row>
    <row r="68" spans="1:11" x14ac:dyDescent="0.15">
      <c r="A68" s="1" t="s">
        <v>197</v>
      </c>
      <c r="B68" s="9">
        <v>0.2</v>
      </c>
      <c r="C68" s="9">
        <v>0.47499999999999998</v>
      </c>
      <c r="D68" s="9">
        <v>0.47499999999999998</v>
      </c>
      <c r="E68" s="9">
        <v>0.67500000000000004</v>
      </c>
      <c r="F68" s="25">
        <v>117</v>
      </c>
      <c r="G68" s="25">
        <v>118</v>
      </c>
      <c r="H68" s="25">
        <v>119</v>
      </c>
      <c r="K68" s="1" t="s">
        <v>196</v>
      </c>
    </row>
    <row r="69" spans="1:11" x14ac:dyDescent="0.15">
      <c r="A69" s="1" t="s">
        <v>195</v>
      </c>
      <c r="B69" s="9">
        <v>0.22500000000000001</v>
      </c>
      <c r="C69" s="9">
        <v>0.47499999999999998</v>
      </c>
      <c r="D69" s="9">
        <v>0.47499999999999998</v>
      </c>
      <c r="E69" s="9">
        <v>0.67500000000000004</v>
      </c>
      <c r="F69" s="25">
        <v>120</v>
      </c>
      <c r="G69" s="25">
        <v>121</v>
      </c>
      <c r="K69" s="1" t="s">
        <v>194</v>
      </c>
    </row>
    <row r="70" spans="1:11" x14ac:dyDescent="0.15">
      <c r="A70" s="1" t="s">
        <v>193</v>
      </c>
      <c r="B70" s="9">
        <v>0.22500000000000001</v>
      </c>
      <c r="C70" s="9">
        <v>0.52500000000000002</v>
      </c>
      <c r="D70" s="9">
        <v>0.52500000000000002</v>
      </c>
      <c r="E70" s="9">
        <v>0.72499999999999998</v>
      </c>
      <c r="F70" s="25">
        <v>122</v>
      </c>
      <c r="G70" s="25">
        <v>123</v>
      </c>
      <c r="H70" s="25">
        <v>124</v>
      </c>
      <c r="K70" s="1" t="s">
        <v>192</v>
      </c>
    </row>
    <row r="71" spans="1:11" x14ac:dyDescent="0.15">
      <c r="A71" s="1" t="s">
        <v>191</v>
      </c>
      <c r="B71" s="9">
        <v>0.27500000000000002</v>
      </c>
      <c r="C71" s="9">
        <v>0.5</v>
      </c>
      <c r="D71" s="9">
        <v>0.5</v>
      </c>
      <c r="E71" s="9">
        <v>0.77500000000000002</v>
      </c>
      <c r="F71" s="25">
        <v>125</v>
      </c>
      <c r="G71" s="25">
        <v>126</v>
      </c>
      <c r="H71" s="25">
        <v>127</v>
      </c>
      <c r="K71" s="1" t="s">
        <v>190</v>
      </c>
    </row>
    <row r="72" spans="1:11" x14ac:dyDescent="0.15">
      <c r="A72" s="1" t="s">
        <v>189</v>
      </c>
      <c r="B72" s="9">
        <v>0.22500000000000001</v>
      </c>
      <c r="C72" s="9">
        <v>0.45</v>
      </c>
      <c r="D72" s="9">
        <v>0.5</v>
      </c>
      <c r="E72" s="9">
        <v>0.75</v>
      </c>
      <c r="F72" s="25">
        <v>128</v>
      </c>
      <c r="G72" s="25">
        <v>129</v>
      </c>
      <c r="H72" s="25">
        <v>130</v>
      </c>
      <c r="K72" s="1" t="s">
        <v>188</v>
      </c>
    </row>
    <row r="73" spans="1:11" x14ac:dyDescent="0.15">
      <c r="K73" s="1" t="s">
        <v>187</v>
      </c>
    </row>
    <row r="74" spans="1:11" x14ac:dyDescent="0.15">
      <c r="A74" s="1" t="s">
        <v>186</v>
      </c>
      <c r="B74" s="9">
        <v>0.22500000000000001</v>
      </c>
      <c r="C74" s="9">
        <v>0.5</v>
      </c>
      <c r="D74" s="9">
        <v>0.55000000000000004</v>
      </c>
      <c r="E74" s="9">
        <v>0.72499999999999998</v>
      </c>
      <c r="F74" s="25">
        <v>131</v>
      </c>
      <c r="G74" s="25">
        <v>132</v>
      </c>
      <c r="H74" s="25">
        <v>133</v>
      </c>
      <c r="K74" s="1" t="s">
        <v>185</v>
      </c>
    </row>
    <row r="75" spans="1:11" x14ac:dyDescent="0.15">
      <c r="K75" s="1" t="s">
        <v>184</v>
      </c>
    </row>
    <row r="76" spans="1:11" x14ac:dyDescent="0.15">
      <c r="A76" s="1" t="s">
        <v>183</v>
      </c>
      <c r="B76" s="9">
        <v>0.2</v>
      </c>
      <c r="C76" s="9">
        <v>0.45</v>
      </c>
      <c r="D76" s="9">
        <v>0.47499999999999998</v>
      </c>
      <c r="E76" s="9">
        <v>0.625</v>
      </c>
      <c r="F76" s="25">
        <v>134</v>
      </c>
      <c r="G76" s="25">
        <v>135</v>
      </c>
      <c r="H76" s="25">
        <v>136</v>
      </c>
    </row>
    <row r="77" spans="1:11" x14ac:dyDescent="0.15">
      <c r="A77" s="1" t="s">
        <v>182</v>
      </c>
      <c r="B77" s="9">
        <v>0.22500000000000001</v>
      </c>
      <c r="C77" s="9">
        <v>0.45</v>
      </c>
      <c r="D77" s="9">
        <v>0.47499999999999998</v>
      </c>
      <c r="E77" s="9">
        <v>0.7</v>
      </c>
      <c r="F77" s="25">
        <v>137</v>
      </c>
      <c r="G77" s="25">
        <v>138</v>
      </c>
      <c r="K77" s="1" t="s">
        <v>181</v>
      </c>
    </row>
    <row r="78" spans="1:11" x14ac:dyDescent="0.15">
      <c r="A78" s="1" t="s">
        <v>180</v>
      </c>
      <c r="B78" s="9">
        <v>0.22500000000000001</v>
      </c>
      <c r="C78" s="9">
        <v>0.45</v>
      </c>
      <c r="D78" s="9">
        <v>0.52500000000000002</v>
      </c>
      <c r="E78" s="9">
        <v>0.72499999999999998</v>
      </c>
      <c r="F78" s="25">
        <v>139</v>
      </c>
      <c r="G78" s="25">
        <v>140</v>
      </c>
    </row>
    <row r="79" spans="1:11" x14ac:dyDescent="0.15">
      <c r="A79" s="1" t="s">
        <v>179</v>
      </c>
      <c r="B79" s="9">
        <v>0.27500000000000002</v>
      </c>
      <c r="C79" s="9">
        <v>0.5</v>
      </c>
      <c r="D79" s="9">
        <v>0.5</v>
      </c>
      <c r="E79" s="9">
        <v>0.77500000000000002</v>
      </c>
      <c r="F79" s="25">
        <v>141</v>
      </c>
      <c r="G79" s="25">
        <v>142</v>
      </c>
      <c r="H79" s="25">
        <v>143</v>
      </c>
      <c r="K79" s="1" t="s">
        <v>178</v>
      </c>
    </row>
    <row r="80" spans="1:11" x14ac:dyDescent="0.15">
      <c r="K80" s="1" t="s">
        <v>177</v>
      </c>
    </row>
    <row r="81" spans="1:11" x14ac:dyDescent="0.15">
      <c r="A81" s="1" t="s">
        <v>176</v>
      </c>
      <c r="B81" s="9">
        <v>0.22500000000000001</v>
      </c>
      <c r="C81" s="9">
        <v>0.52500000000000002</v>
      </c>
      <c r="D81" s="9">
        <v>0.52500000000000002</v>
      </c>
      <c r="E81" s="9">
        <v>0.72499999999999998</v>
      </c>
      <c r="F81" s="25">
        <v>144</v>
      </c>
      <c r="G81" s="25">
        <v>145</v>
      </c>
      <c r="H81" s="25">
        <v>146</v>
      </c>
      <c r="K81" s="1" t="s">
        <v>175</v>
      </c>
    </row>
    <row r="82" spans="1:11" x14ac:dyDescent="0.15">
      <c r="A82" s="1" t="s">
        <v>174</v>
      </c>
      <c r="B82" s="9">
        <v>0.22500000000000001</v>
      </c>
      <c r="C82" s="9">
        <v>0.5</v>
      </c>
      <c r="D82" s="9">
        <v>0.5</v>
      </c>
      <c r="E82" s="9">
        <v>0.7</v>
      </c>
      <c r="F82" s="25">
        <v>147</v>
      </c>
      <c r="G82" s="25">
        <v>148</v>
      </c>
      <c r="H82" s="25">
        <v>149</v>
      </c>
    </row>
    <row r="83" spans="1:11" x14ac:dyDescent="0.15">
      <c r="A83" s="1" t="s">
        <v>173</v>
      </c>
      <c r="B83" s="9">
        <v>0.2</v>
      </c>
      <c r="C83" s="9">
        <v>0.5</v>
      </c>
      <c r="D83" s="9">
        <v>0.52500000000000002</v>
      </c>
      <c r="E83" s="9">
        <v>0.77500000000000002</v>
      </c>
      <c r="F83" s="25">
        <v>150</v>
      </c>
      <c r="G83" s="25">
        <v>151</v>
      </c>
      <c r="K83" s="1" t="s">
        <v>172</v>
      </c>
    </row>
    <row r="84" spans="1:11" x14ac:dyDescent="0.15">
      <c r="A84" s="1" t="s">
        <v>171</v>
      </c>
      <c r="B84" s="9">
        <v>0.22500000000000001</v>
      </c>
      <c r="C84" s="9">
        <v>0.5</v>
      </c>
      <c r="D84" s="9">
        <v>0.5</v>
      </c>
      <c r="E84" s="9">
        <v>0.72499999999999998</v>
      </c>
      <c r="F84" s="25">
        <v>152</v>
      </c>
      <c r="G84" s="25">
        <v>153</v>
      </c>
      <c r="H84" s="25">
        <v>154</v>
      </c>
    </row>
    <row r="85" spans="1:11" x14ac:dyDescent="0.15">
      <c r="A85" s="1" t="s">
        <v>170</v>
      </c>
      <c r="B85" s="9">
        <v>0.25</v>
      </c>
      <c r="C85" s="9">
        <v>0.57499999999999996</v>
      </c>
      <c r="D85" s="9">
        <v>0.55000000000000004</v>
      </c>
      <c r="E85" s="9">
        <v>0.7</v>
      </c>
      <c r="F85" s="25">
        <v>155</v>
      </c>
      <c r="G85" s="25">
        <v>156</v>
      </c>
      <c r="H85" s="25">
        <v>157</v>
      </c>
      <c r="K85" s="1" t="s">
        <v>169</v>
      </c>
    </row>
    <row r="86" spans="1:11" x14ac:dyDescent="0.15">
      <c r="A86" s="1" t="s">
        <v>168</v>
      </c>
      <c r="B86" s="9">
        <v>0.2</v>
      </c>
      <c r="C86" s="9">
        <v>0.5</v>
      </c>
      <c r="D86" s="9">
        <v>0.5</v>
      </c>
      <c r="E86" s="9">
        <v>0.67500000000000004</v>
      </c>
      <c r="F86" s="25">
        <v>158</v>
      </c>
      <c r="G86" s="25">
        <v>159</v>
      </c>
      <c r="H86" s="25">
        <v>160</v>
      </c>
    </row>
    <row r="87" spans="1:11" x14ac:dyDescent="0.15">
      <c r="A87" s="1" t="s">
        <v>167</v>
      </c>
      <c r="B87" s="9">
        <v>0.2</v>
      </c>
      <c r="C87" s="9">
        <v>0.47499999999999998</v>
      </c>
      <c r="D87" s="9">
        <v>0.47499999999999998</v>
      </c>
      <c r="E87" s="9">
        <v>0.67500000000000004</v>
      </c>
      <c r="F87" s="25">
        <v>161</v>
      </c>
      <c r="G87" s="25">
        <v>162</v>
      </c>
    </row>
    <row r="88" spans="1:11" x14ac:dyDescent="0.15">
      <c r="A88" s="1" t="s">
        <v>166</v>
      </c>
      <c r="B88" s="9">
        <v>0.22500000000000001</v>
      </c>
      <c r="C88" s="9">
        <v>0.52500000000000002</v>
      </c>
      <c r="D88" s="9">
        <v>0.52500000000000002</v>
      </c>
      <c r="E88" s="9">
        <v>0.7</v>
      </c>
      <c r="F88" s="25">
        <v>163</v>
      </c>
      <c r="G88" s="25">
        <v>164</v>
      </c>
      <c r="H88" s="25">
        <v>165</v>
      </c>
      <c r="K88" s="1" t="s">
        <v>165</v>
      </c>
    </row>
    <row r="89" spans="1:11" x14ac:dyDescent="0.15">
      <c r="K89" s="1" t="s">
        <v>164</v>
      </c>
    </row>
    <row r="90" spans="1:11" x14ac:dyDescent="0.15">
      <c r="A90" s="1" t="s">
        <v>163</v>
      </c>
      <c r="B90" s="9">
        <v>0.22500000000000001</v>
      </c>
      <c r="C90" s="9">
        <v>0.5</v>
      </c>
      <c r="D90" s="9">
        <v>0.52500000000000002</v>
      </c>
      <c r="E90" s="9">
        <v>0.67500000000000004</v>
      </c>
      <c r="F90" s="25">
        <v>166</v>
      </c>
      <c r="G90" s="25">
        <v>167</v>
      </c>
      <c r="H90" s="25">
        <v>168</v>
      </c>
    </row>
    <row r="91" spans="1:11" x14ac:dyDescent="0.15">
      <c r="A91" s="1" t="s">
        <v>162</v>
      </c>
      <c r="B91" s="9">
        <v>0.22500000000000001</v>
      </c>
      <c r="C91" s="9">
        <v>0.52500000000000002</v>
      </c>
      <c r="D91" s="9">
        <v>0.52500000000000002</v>
      </c>
      <c r="E91" s="9">
        <v>0.7</v>
      </c>
      <c r="F91" s="25">
        <v>172</v>
      </c>
      <c r="K91" s="1" t="s">
        <v>161</v>
      </c>
    </row>
    <row r="93" spans="1:11" x14ac:dyDescent="0.15">
      <c r="A93" s="19" t="s">
        <v>73</v>
      </c>
      <c r="B93" s="22">
        <f>AVERAGE(B8:B91)</f>
        <v>0.28560606060606064</v>
      </c>
      <c r="C93" s="22">
        <f>AVERAGE(C8:C91)</f>
        <v>0.52954545454545454</v>
      </c>
      <c r="D93" s="22">
        <f>AVERAGE(D8:D91)</f>
        <v>0.5515151515151514</v>
      </c>
      <c r="E93" s="22">
        <f>AVERAGE(E8:E91)</f>
        <v>0.72977941176470595</v>
      </c>
    </row>
  </sheetData>
  <pageMargins left="0.7" right="0.7" top="0.75" bottom="0.75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1"/>
  <sheetViews>
    <sheetView workbookViewId="0">
      <selection activeCell="F5" sqref="F5"/>
    </sheetView>
  </sheetViews>
  <sheetFormatPr baseColWidth="10" defaultColWidth="8.83203125" defaultRowHeight="13" x14ac:dyDescent="0.15"/>
  <cols>
    <col min="1" max="1" width="17.6640625" style="2" customWidth="1"/>
    <col min="2" max="2" width="10.6640625" style="3" customWidth="1"/>
    <col min="3" max="5" width="17.6640625" style="2" customWidth="1"/>
    <col min="6" max="6" width="15.1640625" style="1" customWidth="1"/>
    <col min="7" max="12" width="8.83203125" style="1"/>
    <col min="13" max="13" width="9.5" style="1" customWidth="1"/>
    <col min="14" max="14" width="12.83203125" style="1" customWidth="1"/>
    <col min="15" max="15" width="11.5" style="1" customWidth="1"/>
    <col min="16" max="16384" width="8.83203125" style="1"/>
  </cols>
  <sheetData>
    <row r="1" spans="1:19" ht="16" x14ac:dyDescent="0.2">
      <c r="A1" s="8" t="s">
        <v>58</v>
      </c>
      <c r="B1" s="12"/>
    </row>
    <row r="3" spans="1:19" x14ac:dyDescent="0.15">
      <c r="A3" s="2" t="s">
        <v>42</v>
      </c>
      <c r="B3" s="3" t="s">
        <v>41</v>
      </c>
      <c r="C3" s="2" t="s">
        <v>40</v>
      </c>
      <c r="D3" s="2" t="s">
        <v>39</v>
      </c>
      <c r="E3" s="2" t="s">
        <v>38</v>
      </c>
      <c r="F3" s="2" t="s">
        <v>53</v>
      </c>
      <c r="G3" s="2" t="s">
        <v>52</v>
      </c>
      <c r="N3" s="11"/>
      <c r="O3" s="11"/>
    </row>
    <row r="4" spans="1:19" x14ac:dyDescent="0.15">
      <c r="A4" s="2">
        <v>1</v>
      </c>
      <c r="B4" s="9">
        <v>0.54350958027209628</v>
      </c>
      <c r="C4" s="2">
        <v>17</v>
      </c>
      <c r="D4" s="2">
        <v>21</v>
      </c>
      <c r="E4" s="2" t="s">
        <v>57</v>
      </c>
      <c r="F4" s="1">
        <f>D4-C4</f>
        <v>4</v>
      </c>
      <c r="G4" s="1">
        <f>SUM(F$4:F4)</f>
        <v>4</v>
      </c>
      <c r="N4" s="2"/>
      <c r="O4" s="2"/>
      <c r="R4" s="2"/>
      <c r="S4" s="2"/>
    </row>
    <row r="5" spans="1:19" x14ac:dyDescent="0.15">
      <c r="A5" s="2">
        <v>2</v>
      </c>
      <c r="B5" s="9">
        <v>1.0482429547778351</v>
      </c>
      <c r="C5" s="2">
        <v>20</v>
      </c>
      <c r="D5" s="2">
        <v>17</v>
      </c>
      <c r="F5" s="1" t="e">
        <f>#N/A</f>
        <v>#N/A</v>
      </c>
      <c r="G5" s="1" t="e">
        <f>SUM(F$4:F5)</f>
        <v>#N/A</v>
      </c>
      <c r="N5" s="2"/>
      <c r="O5" s="2"/>
    </row>
    <row r="6" spans="1:19" x14ac:dyDescent="0.15">
      <c r="A6" s="2">
        <v>3</v>
      </c>
      <c r="B6" s="9">
        <v>1.6474531621176276</v>
      </c>
      <c r="C6" s="6">
        <v>212</v>
      </c>
      <c r="D6" s="2">
        <v>21</v>
      </c>
      <c r="F6" s="5">
        <v>0</v>
      </c>
      <c r="N6" s="2"/>
      <c r="O6" s="2"/>
      <c r="Q6" s="10"/>
    </row>
    <row r="7" spans="1:19" x14ac:dyDescent="0.15">
      <c r="A7" s="2">
        <v>4</v>
      </c>
      <c r="B7" s="9">
        <v>2.1875350114932504</v>
      </c>
      <c r="C7" s="2">
        <v>15</v>
      </c>
      <c r="D7" s="2">
        <v>28</v>
      </c>
      <c r="F7" s="1" t="e">
        <f>#N/A</f>
        <v>#N/A</v>
      </c>
      <c r="G7" s="1" t="e">
        <f>SUM(F$4:F7)</f>
        <v>#N/A</v>
      </c>
      <c r="N7" s="2"/>
      <c r="O7" s="2"/>
      <c r="Q7" s="10"/>
    </row>
    <row r="8" spans="1:19" x14ac:dyDescent="0.15">
      <c r="A8" s="2">
        <v>5</v>
      </c>
      <c r="B8" s="9">
        <v>2.7267599281447552</v>
      </c>
      <c r="C8" s="2">
        <v>9</v>
      </c>
      <c r="D8" s="2">
        <v>17</v>
      </c>
      <c r="F8" s="1" t="e">
        <f>#N/A</f>
        <v>#N/A</v>
      </c>
      <c r="G8" s="1" t="e">
        <f>SUM(F$4:F8)</f>
        <v>#N/A</v>
      </c>
      <c r="N8" s="2"/>
      <c r="O8" s="2"/>
      <c r="Q8" s="10"/>
    </row>
    <row r="9" spans="1:19" x14ac:dyDescent="0.15">
      <c r="A9" s="2">
        <v>6</v>
      </c>
      <c r="B9" s="9">
        <v>3.24391882715021</v>
      </c>
      <c r="C9" s="6">
        <v>46</v>
      </c>
      <c r="D9" s="2">
        <v>15</v>
      </c>
      <c r="F9" s="5">
        <v>0</v>
      </c>
      <c r="N9" s="2"/>
      <c r="O9" s="2"/>
      <c r="Q9" s="10"/>
    </row>
    <row r="10" spans="1:19" x14ac:dyDescent="0.15">
      <c r="A10" s="2">
        <v>7</v>
      </c>
      <c r="B10" s="9">
        <v>3.7533653316386002</v>
      </c>
      <c r="C10" s="2">
        <v>12</v>
      </c>
      <c r="D10" s="2">
        <v>11</v>
      </c>
      <c r="F10" s="1" t="e">
        <f>#N/A</f>
        <v>#N/A</v>
      </c>
      <c r="G10" s="1" t="e">
        <f>SUM(F$4:F10)</f>
        <v>#N/A</v>
      </c>
      <c r="N10" s="2"/>
      <c r="O10" s="2"/>
    </row>
    <row r="11" spans="1:19" x14ac:dyDescent="0.15">
      <c r="A11" s="2">
        <v>8</v>
      </c>
      <c r="B11" s="9">
        <v>4.2816643560575951</v>
      </c>
      <c r="C11" s="2">
        <v>28</v>
      </c>
      <c r="D11" s="2">
        <v>10</v>
      </c>
      <c r="F11" s="1" t="e">
        <f>#N/A</f>
        <v>#N/A</v>
      </c>
      <c r="G11" s="1" t="e">
        <f>SUM(F$4:F11)</f>
        <v>#N/A</v>
      </c>
      <c r="N11" s="2"/>
      <c r="O11" s="2"/>
    </row>
    <row r="12" spans="1:19" x14ac:dyDescent="0.15">
      <c r="A12" s="2">
        <v>9</v>
      </c>
      <c r="B12" s="9">
        <v>4.8125341786489448</v>
      </c>
      <c r="C12" s="2">
        <v>12</v>
      </c>
      <c r="D12" s="2">
        <v>10</v>
      </c>
      <c r="F12" s="1" t="e">
        <f>#N/A</f>
        <v>#N/A</v>
      </c>
      <c r="G12" s="1" t="e">
        <f>SUM(F$4:F12)</f>
        <v>#N/A</v>
      </c>
      <c r="N12" s="2"/>
      <c r="O12" s="2"/>
    </row>
    <row r="13" spans="1:19" x14ac:dyDescent="0.15">
      <c r="A13" s="2">
        <v>10</v>
      </c>
      <c r="B13" s="9">
        <v>5.3194098849649798</v>
      </c>
      <c r="C13" s="2">
        <v>28</v>
      </c>
      <c r="D13" s="2">
        <v>14</v>
      </c>
      <c r="F13" s="1" t="e">
        <f>#N/A</f>
        <v>#N/A</v>
      </c>
      <c r="G13" s="1" t="e">
        <f>SUM(F$4:F13)</f>
        <v>#N/A</v>
      </c>
      <c r="N13" s="2"/>
      <c r="O13" s="2"/>
    </row>
    <row r="14" spans="1:19" x14ac:dyDescent="0.15">
      <c r="A14" s="2">
        <v>11</v>
      </c>
      <c r="B14" s="9">
        <v>5.8380684162376415</v>
      </c>
      <c r="C14" s="2">
        <v>15</v>
      </c>
      <c r="D14" s="2">
        <v>19</v>
      </c>
      <c r="F14" s="1" t="e">
        <f>#N/A</f>
        <v>#N/A</v>
      </c>
      <c r="G14" s="1" t="e">
        <f>SUM(F$4:F14)</f>
        <v>#N/A</v>
      </c>
      <c r="N14" s="2"/>
      <c r="O14" s="2"/>
    </row>
    <row r="15" spans="1:19" x14ac:dyDescent="0.15">
      <c r="A15" s="2">
        <v>12</v>
      </c>
      <c r="B15" s="9">
        <v>6.3430160239244104</v>
      </c>
      <c r="C15" s="2">
        <v>9</v>
      </c>
      <c r="D15" s="2">
        <v>8</v>
      </c>
      <c r="F15" s="1" t="e">
        <f>#N/A</f>
        <v>#N/A</v>
      </c>
      <c r="G15" s="1" t="e">
        <f>SUM(F$4:F15)</f>
        <v>#N/A</v>
      </c>
      <c r="N15" s="2"/>
      <c r="O15" s="2"/>
    </row>
    <row r="16" spans="1:19" x14ac:dyDescent="0.15">
      <c r="A16" s="2">
        <v>13</v>
      </c>
      <c r="B16" s="9">
        <v>6.8781705101363526</v>
      </c>
      <c r="C16" s="6">
        <v>35</v>
      </c>
      <c r="D16" s="2">
        <v>9</v>
      </c>
      <c r="F16" s="5">
        <v>0</v>
      </c>
      <c r="N16" s="2"/>
      <c r="O16" s="2"/>
    </row>
    <row r="17" spans="1:15" x14ac:dyDescent="0.15">
      <c r="A17" s="2">
        <v>14</v>
      </c>
      <c r="B17" s="9">
        <v>7.3916874450643038</v>
      </c>
      <c r="C17" s="2">
        <v>5</v>
      </c>
      <c r="D17" s="2">
        <v>7</v>
      </c>
      <c r="F17" s="1" t="e">
        <f>#N/A</f>
        <v>#N/A</v>
      </c>
      <c r="G17" s="1" t="e">
        <f>SUM(F$4:F17)</f>
        <v>#N/A</v>
      </c>
      <c r="N17" s="2"/>
      <c r="O17" s="2"/>
    </row>
    <row r="18" spans="1:15" x14ac:dyDescent="0.15">
      <c r="A18" s="2">
        <v>15</v>
      </c>
      <c r="B18" s="9">
        <v>7.9253422990090376</v>
      </c>
      <c r="C18" s="2">
        <v>17</v>
      </c>
      <c r="D18" s="2">
        <v>11</v>
      </c>
      <c r="F18" s="1" t="e">
        <f>#N/A</f>
        <v>#N/A</v>
      </c>
      <c r="G18" s="1" t="e">
        <f>SUM(F$4:F18)</f>
        <v>#N/A</v>
      </c>
      <c r="N18" s="2"/>
      <c r="O18" s="2"/>
    </row>
    <row r="19" spans="1:15" x14ac:dyDescent="0.15">
      <c r="A19" s="2">
        <v>16</v>
      </c>
      <c r="B19" s="9">
        <v>8.4549267225142106</v>
      </c>
      <c r="C19" s="2">
        <v>17</v>
      </c>
      <c r="D19" s="2">
        <v>10</v>
      </c>
      <c r="F19" s="1" t="e">
        <f>#N/A</f>
        <v>#N/A</v>
      </c>
      <c r="G19" s="1" t="e">
        <f>SUM(F$4:F19)</f>
        <v>#N/A</v>
      </c>
      <c r="N19" s="2"/>
      <c r="O19" s="2"/>
    </row>
    <row r="20" spans="1:15" x14ac:dyDescent="0.15">
      <c r="A20" s="2">
        <v>17</v>
      </c>
      <c r="B20" s="9">
        <v>8.9911523746312998</v>
      </c>
      <c r="C20" s="2">
        <v>23</v>
      </c>
      <c r="D20" s="2">
        <v>11</v>
      </c>
      <c r="F20" s="1" t="e">
        <f>#N/A</f>
        <v>#N/A</v>
      </c>
      <c r="G20" s="1" t="e">
        <f>SUM(F$4:F20)</f>
        <v>#N/A</v>
      </c>
      <c r="N20" s="2"/>
      <c r="O20" s="2"/>
    </row>
    <row r="21" spans="1:15" x14ac:dyDescent="0.15">
      <c r="A21" s="2">
        <v>18</v>
      </c>
      <c r="B21" s="9">
        <v>9.5222364304036802</v>
      </c>
      <c r="C21" s="2">
        <v>13</v>
      </c>
      <c r="D21" s="2">
        <v>14</v>
      </c>
      <c r="F21" s="1" t="e">
        <f>#N/A</f>
        <v>#N/A</v>
      </c>
      <c r="G21" s="1" t="e">
        <f>SUM(F$4:F21)</f>
        <v>#N/A</v>
      </c>
      <c r="N21" s="2"/>
      <c r="O21" s="2"/>
    </row>
    <row r="22" spans="1:15" x14ac:dyDescent="0.15">
      <c r="A22" s="2">
        <v>19</v>
      </c>
      <c r="B22" s="9">
        <v>10.06895950839122</v>
      </c>
      <c r="C22" s="2">
        <v>14</v>
      </c>
      <c r="D22" s="2">
        <v>16</v>
      </c>
      <c r="F22" s="1" t="e">
        <f>#N/A</f>
        <v>#N/A</v>
      </c>
      <c r="G22" s="1" t="e">
        <f>SUM(F$4:F22)</f>
        <v>#N/A</v>
      </c>
      <c r="N22" s="2"/>
      <c r="O22" s="2"/>
    </row>
    <row r="23" spans="1:15" x14ac:dyDescent="0.15">
      <c r="A23" s="2">
        <v>20</v>
      </c>
      <c r="B23" s="9">
        <v>10.60047203052566</v>
      </c>
      <c r="C23" s="2">
        <v>17</v>
      </c>
      <c r="D23" s="2">
        <v>17</v>
      </c>
      <c r="F23" s="1" t="e">
        <f>#N/A</f>
        <v>#N/A</v>
      </c>
      <c r="G23" s="1" t="e">
        <f>SUM(F$4:F23)</f>
        <v>#N/A</v>
      </c>
      <c r="N23" s="2"/>
      <c r="O23" s="2"/>
    </row>
    <row r="24" spans="1:15" x14ac:dyDescent="0.15">
      <c r="A24" s="2">
        <v>21</v>
      </c>
      <c r="B24" s="9">
        <v>11.147409341694228</v>
      </c>
      <c r="C24" s="2">
        <v>30</v>
      </c>
      <c r="D24" s="2">
        <v>21</v>
      </c>
      <c r="F24" s="1" t="e">
        <f>#N/A</f>
        <v>#N/A</v>
      </c>
      <c r="G24" s="1" t="e">
        <f>SUM(F$4:F24)</f>
        <v>#N/A</v>
      </c>
      <c r="N24" s="2"/>
      <c r="O24" s="2"/>
    </row>
    <row r="25" spans="1:15" x14ac:dyDescent="0.15">
      <c r="A25" s="2">
        <v>22</v>
      </c>
      <c r="B25" s="9">
        <v>11.667353272053068</v>
      </c>
      <c r="C25" s="2">
        <v>15</v>
      </c>
      <c r="D25" s="2">
        <v>16</v>
      </c>
      <c r="F25" s="1" t="e">
        <f>#N/A</f>
        <v>#N/A</v>
      </c>
      <c r="G25" s="1" t="e">
        <f>SUM(F$4:F25)</f>
        <v>#N/A</v>
      </c>
      <c r="N25" s="2"/>
      <c r="O25" s="2"/>
    </row>
    <row r="26" spans="1:15" x14ac:dyDescent="0.15">
      <c r="A26" s="2">
        <v>23</v>
      </c>
      <c r="B26" s="9">
        <v>12.210862852325166</v>
      </c>
      <c r="C26" s="2">
        <v>17</v>
      </c>
      <c r="D26" s="2">
        <v>12</v>
      </c>
      <c r="F26" s="1" t="e">
        <f>#N/A</f>
        <v>#N/A</v>
      </c>
      <c r="G26" s="1" t="e">
        <f>SUM(F$4:F26)</f>
        <v>#N/A</v>
      </c>
      <c r="N26" s="2"/>
      <c r="O26" s="2"/>
    </row>
    <row r="27" spans="1:15" x14ac:dyDescent="0.15">
      <c r="A27" s="2">
        <v>24</v>
      </c>
      <c r="B27" s="9">
        <v>12.720309356813555</v>
      </c>
      <c r="C27" s="2">
        <v>13</v>
      </c>
      <c r="D27" s="2">
        <v>10</v>
      </c>
      <c r="F27" s="1" t="e">
        <f>#N/A</f>
        <v>#N/A</v>
      </c>
      <c r="G27" s="1" t="e">
        <f>SUM(F$4:F27)</f>
        <v>#N/A</v>
      </c>
      <c r="N27" s="2"/>
      <c r="O27" s="2"/>
    </row>
    <row r="28" spans="1:15" x14ac:dyDescent="0.15">
      <c r="A28" s="2">
        <v>25</v>
      </c>
      <c r="B28" s="9">
        <v>13.230398560845035</v>
      </c>
      <c r="C28" s="2">
        <v>6</v>
      </c>
      <c r="D28" s="2">
        <v>13</v>
      </c>
      <c r="F28" s="1" t="e">
        <f>#N/A</f>
        <v>#N/A</v>
      </c>
      <c r="G28" s="1" t="e">
        <f>SUM(F$4:F28)</f>
        <v>#N/A</v>
      </c>
      <c r="N28" s="2"/>
      <c r="O28" s="2"/>
    </row>
    <row r="29" spans="1:15" x14ac:dyDescent="0.15">
      <c r="A29" s="2">
        <v>26</v>
      </c>
      <c r="B29" s="9">
        <v>13.714351316790902</v>
      </c>
      <c r="C29" s="2">
        <v>4</v>
      </c>
      <c r="D29" s="2">
        <v>7</v>
      </c>
      <c r="F29" s="1" t="e">
        <f>#N/A</f>
        <v>#N/A</v>
      </c>
      <c r="G29" s="1" t="e">
        <f>SUM(F$4:F29)</f>
        <v>#N/A</v>
      </c>
      <c r="N29" s="2"/>
      <c r="O29" s="2"/>
    </row>
    <row r="30" spans="1:15" x14ac:dyDescent="0.15">
      <c r="A30" s="2">
        <v>27</v>
      </c>
      <c r="B30" s="9">
        <v>14.195733274564414</v>
      </c>
      <c r="C30" s="6">
        <v>28</v>
      </c>
      <c r="D30" s="2">
        <v>6</v>
      </c>
      <c r="F30" s="5">
        <v>0</v>
      </c>
      <c r="N30" s="2"/>
      <c r="O30" s="2"/>
    </row>
    <row r="31" spans="1:15" x14ac:dyDescent="0.15">
      <c r="A31" s="2">
        <v>28</v>
      </c>
      <c r="B31" s="9">
        <v>14.689112290475583</v>
      </c>
      <c r="C31" s="2">
        <v>4</v>
      </c>
      <c r="D31" s="2">
        <v>7</v>
      </c>
      <c r="F31" s="1" t="e">
        <f>#N/A</f>
        <v>#N/A</v>
      </c>
      <c r="G31" s="1" t="e">
        <f>SUM(F$4:F31)</f>
        <v>#N/A</v>
      </c>
      <c r="N31" s="2"/>
      <c r="O31" s="2"/>
    </row>
    <row r="32" spans="1:15" x14ac:dyDescent="0.15">
      <c r="A32" s="2">
        <v>29</v>
      </c>
      <c r="B32" s="9">
        <v>15.211412785825749</v>
      </c>
      <c r="C32" s="2">
        <v>3</v>
      </c>
      <c r="D32" s="2">
        <v>6</v>
      </c>
      <c r="F32" s="1" t="e">
        <f>#N/A</f>
        <v>#N/A</v>
      </c>
      <c r="G32" s="1" t="e">
        <f>SUM(F$4:F32)</f>
        <v>#N/A</v>
      </c>
      <c r="N32" s="2"/>
      <c r="O32" s="2"/>
    </row>
    <row r="33" spans="1:15" x14ac:dyDescent="0.15">
      <c r="A33" s="2">
        <v>30</v>
      </c>
      <c r="B33" s="9">
        <v>15.729642850736356</v>
      </c>
      <c r="C33" s="2">
        <v>4</v>
      </c>
      <c r="D33" s="2">
        <v>6</v>
      </c>
      <c r="F33" s="1" t="e">
        <f>#N/A</f>
        <v>#N/A</v>
      </c>
      <c r="G33" s="1" t="e">
        <f>SUM(F$4:F33)</f>
        <v>#N/A</v>
      </c>
      <c r="N33" s="2"/>
      <c r="O33" s="2"/>
    </row>
    <row r="34" spans="1:15" x14ac:dyDescent="0.15">
      <c r="A34" s="2">
        <v>31</v>
      </c>
      <c r="B34" s="9">
        <v>16.266082736034473</v>
      </c>
      <c r="C34" s="2">
        <v>9</v>
      </c>
      <c r="D34" s="2">
        <v>7</v>
      </c>
      <c r="F34" s="1" t="e">
        <f>#N/A</f>
        <v>#N/A</v>
      </c>
      <c r="G34" s="1" t="e">
        <f>SUM(F$4:F34)</f>
        <v>#N/A</v>
      </c>
      <c r="N34" s="2"/>
      <c r="O34" s="2"/>
    </row>
    <row r="35" spans="1:15" x14ac:dyDescent="0.15">
      <c r="A35" s="2">
        <v>32</v>
      </c>
      <c r="B35" s="9">
        <v>16.789668630470818</v>
      </c>
      <c r="C35" s="2">
        <v>9</v>
      </c>
      <c r="D35" s="2">
        <v>6</v>
      </c>
      <c r="F35" s="1" t="e">
        <f>#N/A</f>
        <v>#N/A</v>
      </c>
      <c r="G35" s="1" t="e">
        <f>SUM(F$4:F35)</f>
        <v>#N/A</v>
      </c>
      <c r="N35" s="2"/>
      <c r="O35" s="2"/>
    </row>
    <row r="36" spans="1:15" x14ac:dyDescent="0.15">
      <c r="A36" s="2">
        <v>33</v>
      </c>
      <c r="B36" s="9">
        <v>17.29825820223509</v>
      </c>
      <c r="C36" s="2">
        <v>4</v>
      </c>
      <c r="D36" s="2">
        <v>9</v>
      </c>
      <c r="F36" s="1" t="e">
        <f>#N/A</f>
        <v>#N/A</v>
      </c>
      <c r="G36" s="1" t="e">
        <f>SUM(F$4:F36)</f>
        <v>#N/A</v>
      </c>
      <c r="N36" s="2"/>
      <c r="O36" s="2"/>
    </row>
    <row r="37" spans="1:15" x14ac:dyDescent="0.15">
      <c r="A37" s="2">
        <v>34</v>
      </c>
      <c r="B37" s="9">
        <v>17.799992312206413</v>
      </c>
      <c r="C37" s="2">
        <v>7</v>
      </c>
      <c r="D37" s="2">
        <v>10</v>
      </c>
      <c r="F37" s="1" t="e">
        <f>#N/A</f>
        <v>#N/A</v>
      </c>
      <c r="G37" s="1" t="e">
        <f>SUM(F$4:F37)</f>
        <v>#N/A</v>
      </c>
      <c r="N37" s="2"/>
      <c r="O37" s="2"/>
    </row>
    <row r="38" spans="1:15" x14ac:dyDescent="0.15">
      <c r="A38" s="2">
        <v>35</v>
      </c>
      <c r="B38" s="9">
        <v>18.32122164165143</v>
      </c>
      <c r="C38" s="2">
        <v>11</v>
      </c>
      <c r="D38" s="2">
        <v>6</v>
      </c>
      <c r="F38" s="1" t="e">
        <f>#N/A</f>
        <v>#N/A</v>
      </c>
      <c r="G38" s="1" t="e">
        <f>SUM(F$4:F38)</f>
        <v>#N/A</v>
      </c>
      <c r="N38" s="2"/>
      <c r="O38" s="2"/>
    </row>
    <row r="39" spans="1:15" x14ac:dyDescent="0.15">
      <c r="A39" s="2">
        <v>36</v>
      </c>
      <c r="B39" s="9">
        <v>18.823598451165847</v>
      </c>
      <c r="C39" s="2">
        <v>13</v>
      </c>
      <c r="D39" s="2">
        <v>8</v>
      </c>
      <c r="F39" s="1" t="e">
        <f>#N/A</f>
        <v>#N/A</v>
      </c>
      <c r="G39" s="1" t="e">
        <f>SUM(F$4:F39)</f>
        <v>#N/A</v>
      </c>
      <c r="N39" s="2"/>
      <c r="O39" s="2"/>
    </row>
    <row r="40" spans="1:15" x14ac:dyDescent="0.15">
      <c r="A40" s="2">
        <v>37</v>
      </c>
      <c r="B40" s="9">
        <v>19.346113179697042</v>
      </c>
      <c r="C40" s="2">
        <v>9</v>
      </c>
      <c r="D40" s="2">
        <v>11</v>
      </c>
      <c r="F40" s="1" t="e">
        <f>#N/A</f>
        <v>#N/A</v>
      </c>
      <c r="G40" s="1" t="e">
        <f>SUM(F$4:F40)</f>
        <v>#N/A</v>
      </c>
      <c r="N40" s="2"/>
      <c r="O40" s="2"/>
    </row>
    <row r="41" spans="1:15" x14ac:dyDescent="0.15">
      <c r="A41" s="2">
        <v>38</v>
      </c>
      <c r="B41" s="9">
        <v>19.874840670478093</v>
      </c>
      <c r="C41" s="2">
        <v>14</v>
      </c>
      <c r="D41" s="2">
        <v>11</v>
      </c>
      <c r="F41" s="1" t="e">
        <f>#N/A</f>
        <v>#N/A</v>
      </c>
      <c r="G41" s="1" t="e">
        <f>SUM(F$4:F41)</f>
        <v>#N/A</v>
      </c>
      <c r="N41" s="2"/>
      <c r="O41" s="2"/>
    </row>
    <row r="42" spans="1:15" x14ac:dyDescent="0.15">
      <c r="A42" s="2">
        <v>39</v>
      </c>
      <c r="B42" s="9">
        <v>20.406353192612531</v>
      </c>
      <c r="C42" s="2">
        <v>13</v>
      </c>
      <c r="D42" s="2">
        <v>12</v>
      </c>
      <c r="F42" s="1" t="e">
        <f>#N/A</f>
        <v>#N/A</v>
      </c>
      <c r="G42" s="1" t="e">
        <f>SUM(F$4:F42)</f>
        <v>#N/A</v>
      </c>
      <c r="N42" s="2"/>
      <c r="O42" s="2"/>
    </row>
    <row r="43" spans="1:15" x14ac:dyDescent="0.15">
      <c r="A43" s="2">
        <v>40</v>
      </c>
      <c r="B43" s="9">
        <v>20.953076270600071</v>
      </c>
      <c r="C43" s="2">
        <v>20</v>
      </c>
      <c r="D43" s="2">
        <v>10</v>
      </c>
      <c r="F43" s="1" t="e">
        <f>#N/A</f>
        <v>#N/A</v>
      </c>
      <c r="G43" s="1" t="e">
        <f>SUM(F$4:F43)</f>
        <v>#N/A</v>
      </c>
      <c r="N43" s="2"/>
      <c r="O43" s="2"/>
    </row>
    <row r="44" spans="1:15" x14ac:dyDescent="0.15">
      <c r="A44" s="2">
        <v>41</v>
      </c>
      <c r="B44" s="9">
        <v>21.505797877656438</v>
      </c>
      <c r="C44" s="2">
        <v>14</v>
      </c>
      <c r="D44" s="2">
        <v>13</v>
      </c>
      <c r="F44" s="1" t="e">
        <f>#N/A</f>
        <v>#N/A</v>
      </c>
      <c r="G44" s="1" t="e">
        <f>SUM(F$4:F44)</f>
        <v>#N/A</v>
      </c>
      <c r="N44" s="2"/>
      <c r="O44" s="2"/>
    </row>
    <row r="45" spans="1:15" x14ac:dyDescent="0.15">
      <c r="A45" s="2">
        <v>42</v>
      </c>
      <c r="B45" s="9">
        <v>22.055305986997368</v>
      </c>
      <c r="C45" s="6">
        <v>39</v>
      </c>
      <c r="D45" s="2">
        <v>14</v>
      </c>
      <c r="F45" s="5">
        <v>0</v>
      </c>
      <c r="N45" s="2"/>
      <c r="O45" s="2"/>
    </row>
    <row r="46" spans="1:15" x14ac:dyDescent="0.15">
      <c r="A46" s="2">
        <v>43</v>
      </c>
      <c r="B46" s="9">
        <v>22.562181693313402</v>
      </c>
      <c r="C46" s="2">
        <v>12</v>
      </c>
      <c r="D46" s="2">
        <v>18</v>
      </c>
      <c r="F46" s="1" t="e">
        <f>#N/A</f>
        <v>#N/A</v>
      </c>
      <c r="G46" s="1" t="e">
        <f>SUM(F$4:F46)</f>
        <v>#N/A</v>
      </c>
      <c r="N46" s="2"/>
      <c r="O46" s="2"/>
    </row>
    <row r="47" spans="1:15" x14ac:dyDescent="0.15">
      <c r="A47" s="2">
        <v>44</v>
      </c>
      <c r="B47" s="9">
        <v>23.083411022758419</v>
      </c>
      <c r="C47" s="2">
        <v>22</v>
      </c>
      <c r="D47" s="2">
        <v>20</v>
      </c>
      <c r="F47" s="1" t="e">
        <f>#N/A</f>
        <v>#N/A</v>
      </c>
      <c r="G47" s="1" t="e">
        <f>SUM(F$4:F47)</f>
        <v>#N/A</v>
      </c>
      <c r="N47" s="2"/>
      <c r="O47" s="2"/>
    </row>
    <row r="48" spans="1:15" x14ac:dyDescent="0.15">
      <c r="A48" s="2">
        <v>45</v>
      </c>
      <c r="B48" s="9">
        <v>23.607853849918882</v>
      </c>
      <c r="C48" s="2">
        <v>28</v>
      </c>
      <c r="D48" s="2">
        <v>15</v>
      </c>
      <c r="F48" s="1" t="e">
        <f>#N/A</f>
        <v>#N/A</v>
      </c>
      <c r="G48" s="1" t="e">
        <f>SUM(F$4:F48)</f>
        <v>#N/A</v>
      </c>
      <c r="N48" s="2"/>
      <c r="O48" s="2"/>
    </row>
    <row r="49" spans="1:15" x14ac:dyDescent="0.15">
      <c r="A49" s="2">
        <v>46</v>
      </c>
      <c r="B49" s="9">
        <v>24.116229188502125</v>
      </c>
      <c r="C49" s="2">
        <v>19</v>
      </c>
      <c r="D49" s="2">
        <v>15</v>
      </c>
      <c r="F49" s="1" t="e">
        <f>#N/A</f>
        <v>#N/A</v>
      </c>
      <c r="G49" s="1" t="e">
        <f>SUM(F$4:F49)</f>
        <v>#N/A</v>
      </c>
      <c r="N49" s="2"/>
      <c r="O49" s="2"/>
    </row>
    <row r="50" spans="1:15" x14ac:dyDescent="0.15">
      <c r="A50" s="2">
        <v>47</v>
      </c>
      <c r="B50" s="9">
        <v>24.608537038508146</v>
      </c>
      <c r="C50" s="2">
        <v>15</v>
      </c>
      <c r="D50" s="2">
        <v>15</v>
      </c>
      <c r="F50" s="1" t="e">
        <f>#N/A</f>
        <v>#N/A</v>
      </c>
      <c r="G50" s="1" t="e">
        <f>SUM(F$4:F50)</f>
        <v>#N/A</v>
      </c>
      <c r="N50" s="2"/>
      <c r="O50" s="2"/>
    </row>
    <row r="51" spans="1:15" x14ac:dyDescent="0.15">
      <c r="A51" s="2">
        <v>48</v>
      </c>
      <c r="B51" s="9">
        <v>25.107700350307113</v>
      </c>
      <c r="C51" s="6">
        <v>1181</v>
      </c>
      <c r="D51" s="2">
        <v>18</v>
      </c>
      <c r="E51" s="2" t="s">
        <v>56</v>
      </c>
      <c r="F51" s="5">
        <v>0</v>
      </c>
      <c r="N51" s="2"/>
      <c r="O51" s="2"/>
    </row>
    <row r="52" spans="1:15" x14ac:dyDescent="0.15">
      <c r="A52" s="2">
        <v>49</v>
      </c>
      <c r="B52" s="9">
        <v>25.607506361649172</v>
      </c>
      <c r="C52" s="2">
        <v>20</v>
      </c>
      <c r="D52" s="2">
        <v>15</v>
      </c>
      <c r="F52" s="1" t="e">
        <f>#N/A</f>
        <v>#N/A</v>
      </c>
      <c r="G52" s="1" t="e">
        <f>SUM(F$4:F52)</f>
        <v>#N/A</v>
      </c>
      <c r="N52" s="2"/>
      <c r="O52" s="2"/>
    </row>
    <row r="53" spans="1:15" x14ac:dyDescent="0.15">
      <c r="A53" s="2">
        <v>50</v>
      </c>
      <c r="B53" s="9">
        <v>26.094672615310479</v>
      </c>
      <c r="C53" s="2">
        <v>21</v>
      </c>
      <c r="D53" s="2">
        <v>10</v>
      </c>
      <c r="F53" s="1" t="e">
        <f>#N/A</f>
        <v>#N/A</v>
      </c>
      <c r="G53" s="1" t="e">
        <f>SUM(F$4:F53)</f>
        <v>#N/A</v>
      </c>
      <c r="N53" s="2"/>
      <c r="O53" s="2"/>
    </row>
    <row r="54" spans="1:15" x14ac:dyDescent="0.15">
      <c r="A54" s="2">
        <v>51</v>
      </c>
      <c r="B54" s="9">
        <v>26.659605513685541</v>
      </c>
      <c r="C54" s="2">
        <v>18</v>
      </c>
      <c r="D54" s="2">
        <v>10</v>
      </c>
      <c r="F54" s="1" t="e">
        <f>#N/A</f>
        <v>#N/A</v>
      </c>
      <c r="G54" s="1" t="e">
        <f>SUM(F$4:F54)</f>
        <v>#N/A</v>
      </c>
      <c r="N54" s="2"/>
      <c r="O54" s="2"/>
    </row>
    <row r="55" spans="1:15" x14ac:dyDescent="0.15">
      <c r="A55" s="2">
        <v>52</v>
      </c>
      <c r="B55" s="9">
        <v>27.172908215432464</v>
      </c>
      <c r="C55" s="2">
        <v>24</v>
      </c>
      <c r="D55" s="2">
        <v>11</v>
      </c>
      <c r="F55" s="1" t="e">
        <f>#N/A</f>
        <v>#N/A</v>
      </c>
      <c r="G55" s="1" t="e">
        <f>SUM(F$4:F55)</f>
        <v>#N/A</v>
      </c>
      <c r="N55" s="2"/>
      <c r="O55" s="2"/>
    </row>
    <row r="56" spans="1:15" x14ac:dyDescent="0.15">
      <c r="A56" s="2">
        <v>53</v>
      </c>
      <c r="B56" s="9">
        <v>27.666501464524664</v>
      </c>
      <c r="C56" s="2">
        <v>9</v>
      </c>
      <c r="D56" s="2">
        <v>14</v>
      </c>
      <c r="F56" s="1" t="e">
        <f>#N/A</f>
        <v>#N/A</v>
      </c>
      <c r="G56" s="1" t="e">
        <f>SUM(F$4:F56)</f>
        <v>#N/A</v>
      </c>
      <c r="N56" s="2"/>
      <c r="O56" s="2"/>
    </row>
    <row r="57" spans="1:15" x14ac:dyDescent="0.15">
      <c r="A57" s="2">
        <v>54</v>
      </c>
      <c r="B57" s="9">
        <v>28.174876803107907</v>
      </c>
      <c r="C57" s="2">
        <v>8</v>
      </c>
      <c r="D57" s="2">
        <v>13</v>
      </c>
      <c r="F57" s="1" t="e">
        <f>#N/A</f>
        <v>#N/A</v>
      </c>
      <c r="G57" s="1" t="e">
        <f>SUM(F$4:F57)</f>
        <v>#N/A</v>
      </c>
      <c r="N57" s="2"/>
      <c r="O57" s="2"/>
    </row>
    <row r="58" spans="1:15" x14ac:dyDescent="0.15">
      <c r="A58" s="2">
        <v>55</v>
      </c>
      <c r="B58" s="9">
        <v>28.719243316104123</v>
      </c>
      <c r="C58" s="2">
        <v>5</v>
      </c>
      <c r="D58" s="2">
        <v>8</v>
      </c>
      <c r="F58" s="1" t="e">
        <f>#N/A</f>
        <v>#N/A</v>
      </c>
      <c r="G58" s="1" t="e">
        <f>SUM(F$4:F58)</f>
        <v>#N/A</v>
      </c>
      <c r="N58" s="2"/>
      <c r="O58" s="2"/>
    </row>
    <row r="59" spans="1:15" x14ac:dyDescent="0.15">
      <c r="A59" s="2">
        <v>56</v>
      </c>
      <c r="B59" s="9">
        <v>29.214550430644557</v>
      </c>
      <c r="C59" s="2">
        <v>12</v>
      </c>
      <c r="D59" s="2">
        <v>8</v>
      </c>
      <c r="F59" s="1" t="e">
        <f>#N/A</f>
        <v>#N/A</v>
      </c>
      <c r="G59" s="1" t="e">
        <f>SUM(F$4:F59)</f>
        <v>#N/A</v>
      </c>
      <c r="N59" s="2"/>
      <c r="O59" s="2"/>
    </row>
    <row r="60" spans="1:15" x14ac:dyDescent="0.15">
      <c r="A60" s="2">
        <v>57</v>
      </c>
      <c r="B60" s="9">
        <v>29.769842835873284</v>
      </c>
      <c r="C60" s="6">
        <v>40</v>
      </c>
      <c r="D60" s="2">
        <v>9</v>
      </c>
      <c r="F60" s="5">
        <v>0</v>
      </c>
      <c r="N60" s="2"/>
      <c r="O60" s="2"/>
    </row>
    <row r="61" spans="1:15" x14ac:dyDescent="0.15">
      <c r="A61" s="2">
        <v>58</v>
      </c>
      <c r="B61" s="9">
        <v>30.314423582050527</v>
      </c>
      <c r="C61" s="2">
        <v>10</v>
      </c>
      <c r="D61" s="2">
        <v>10</v>
      </c>
      <c r="F61" s="1" t="e">
        <f>#N/A</f>
        <v>#N/A</v>
      </c>
      <c r="G61" s="1" t="e">
        <f>SUM(F$4:F61)</f>
        <v>#N/A</v>
      </c>
      <c r="N61" s="2"/>
      <c r="O61" s="2"/>
    </row>
    <row r="62" spans="1:15" x14ac:dyDescent="0.15">
      <c r="A62" s="2">
        <v>59</v>
      </c>
      <c r="B62" s="9">
        <v>30.853434265521003</v>
      </c>
      <c r="C62" s="2">
        <v>6</v>
      </c>
      <c r="D62" s="2">
        <v>8</v>
      </c>
      <c r="F62" s="1" t="e">
        <f>#N/A</f>
        <v>#N/A</v>
      </c>
      <c r="G62" s="1" t="e">
        <f>SUM(F$4:F62)</f>
        <v>#N/A</v>
      </c>
      <c r="N62" s="2"/>
      <c r="O62" s="2"/>
    </row>
    <row r="63" spans="1:15" x14ac:dyDescent="0.15">
      <c r="A63" s="2">
        <v>60</v>
      </c>
      <c r="B63" s="9">
        <v>31.36588003454381</v>
      </c>
      <c r="C63" s="2">
        <v>9</v>
      </c>
      <c r="D63" s="2">
        <v>7</v>
      </c>
      <c r="F63" s="1" t="e">
        <f>#N/A</f>
        <v>#N/A</v>
      </c>
      <c r="G63" s="1" t="e">
        <f>SUM(F$4:F63)</f>
        <v>#N/A</v>
      </c>
      <c r="N63" s="2"/>
      <c r="O63" s="2"/>
    </row>
    <row r="64" spans="1:15" x14ac:dyDescent="0.15">
      <c r="A64" s="2">
        <v>61</v>
      </c>
      <c r="B64" s="9">
        <v>31.870184942687491</v>
      </c>
      <c r="C64" s="2">
        <v>5</v>
      </c>
      <c r="D64" s="2">
        <v>8</v>
      </c>
      <c r="F64" s="1" t="e">
        <f>#N/A</f>
        <v>#N/A</v>
      </c>
      <c r="G64" s="1" t="e">
        <f>SUM(F$4:F64)</f>
        <v>#N/A</v>
      </c>
      <c r="N64" s="2"/>
      <c r="O64" s="2"/>
    </row>
    <row r="65" spans="1:15" x14ac:dyDescent="0.15">
      <c r="A65" s="2">
        <v>62</v>
      </c>
      <c r="B65" s="9">
        <v>32.374489850831168</v>
      </c>
      <c r="C65" s="2">
        <v>7</v>
      </c>
      <c r="D65" s="2">
        <v>8</v>
      </c>
      <c r="F65" s="1" t="e">
        <f>#N/A</f>
        <v>#N/A</v>
      </c>
      <c r="G65" s="1" t="e">
        <f>SUM(F$4:F65)</f>
        <v>#N/A</v>
      </c>
      <c r="N65" s="2"/>
      <c r="O65" s="2"/>
    </row>
    <row r="66" spans="1:15" x14ac:dyDescent="0.15">
      <c r="A66" s="2">
        <v>63</v>
      </c>
      <c r="B66" s="9">
        <v>32.861441871311449</v>
      </c>
      <c r="C66" s="2">
        <v>10</v>
      </c>
      <c r="D66" s="2">
        <v>9</v>
      </c>
      <c r="F66" s="1" t="e">
        <f>#N/A</f>
        <v>#N/A</v>
      </c>
      <c r="G66" s="1" t="e">
        <f>SUM(F$4:F66)</f>
        <v>#N/A</v>
      </c>
      <c r="N66" s="2"/>
      <c r="O66" s="2"/>
    </row>
    <row r="67" spans="1:15" x14ac:dyDescent="0.15">
      <c r="A67" s="2">
        <v>64</v>
      </c>
      <c r="B67" s="9">
        <v>33.36274751492072</v>
      </c>
      <c r="C67" s="2">
        <v>10</v>
      </c>
      <c r="D67" s="2">
        <v>14</v>
      </c>
      <c r="F67" s="1" t="e">
        <f>#N/A</f>
        <v>#N/A</v>
      </c>
      <c r="G67" s="1" t="e">
        <f>SUM(F$4:F67)</f>
        <v>#N/A</v>
      </c>
      <c r="N67" s="2"/>
      <c r="O67" s="2"/>
    </row>
    <row r="68" spans="1:15" x14ac:dyDescent="0.15">
      <c r="A68" s="2">
        <v>65</v>
      </c>
      <c r="B68" s="9">
        <v>33.869837454417784</v>
      </c>
      <c r="C68" s="6">
        <v>82</v>
      </c>
      <c r="D68" s="2">
        <v>11</v>
      </c>
      <c r="F68" s="5">
        <v>0</v>
      </c>
      <c r="N68" s="2"/>
      <c r="O68" s="2"/>
    </row>
    <row r="69" spans="1:15" x14ac:dyDescent="0.15">
      <c r="A69" s="2">
        <v>66</v>
      </c>
      <c r="B69" s="9">
        <v>34.39749377929369</v>
      </c>
      <c r="C69" s="2">
        <v>9</v>
      </c>
      <c r="D69" s="2">
        <v>12</v>
      </c>
      <c r="F69" s="1" t="e">
        <f>#N/A</f>
        <v>#N/A</v>
      </c>
      <c r="G69" s="1" t="e">
        <f>SUM(F$4:F69)</f>
        <v>#N/A</v>
      </c>
      <c r="N69" s="2"/>
      <c r="O69" s="2"/>
    </row>
    <row r="70" spans="1:15" x14ac:dyDescent="0.15">
      <c r="A70" s="2">
        <v>67</v>
      </c>
      <c r="B70" s="9">
        <v>34.916795010109446</v>
      </c>
      <c r="C70" s="6">
        <v>32</v>
      </c>
      <c r="D70" s="2">
        <v>11</v>
      </c>
      <c r="F70" s="5">
        <v>0</v>
      </c>
      <c r="N70" s="2"/>
      <c r="O70" s="2"/>
    </row>
    <row r="71" spans="1:15" x14ac:dyDescent="0.15">
      <c r="A71" s="2">
        <v>68</v>
      </c>
      <c r="B71" s="9">
        <v>35.426884214140919</v>
      </c>
      <c r="C71" s="2">
        <v>13</v>
      </c>
      <c r="D71" s="2">
        <v>12</v>
      </c>
      <c r="F71" s="1" t="e">
        <f>#N/A</f>
        <v>#N/A</v>
      </c>
      <c r="G71" s="1" t="e">
        <f>SUM(F$4:F71)</f>
        <v>#N/A</v>
      </c>
      <c r="N71" s="2"/>
      <c r="O71" s="2"/>
    </row>
    <row r="72" spans="1:15" x14ac:dyDescent="0.15">
      <c r="A72" s="2">
        <v>69</v>
      </c>
      <c r="B72" s="9">
        <v>35.933545687275931</v>
      </c>
      <c r="C72" s="2">
        <v>12</v>
      </c>
      <c r="D72" s="2">
        <v>17</v>
      </c>
      <c r="F72" s="1" t="e">
        <f>#N/A</f>
        <v>#N/A</v>
      </c>
      <c r="G72" s="1" t="e">
        <f>SUM(F$4:F72)</f>
        <v>#N/A</v>
      </c>
      <c r="N72" s="2"/>
      <c r="O72" s="2"/>
    </row>
    <row r="73" spans="1:15" x14ac:dyDescent="0.15">
      <c r="A73" s="2">
        <v>70</v>
      </c>
      <c r="B73" s="9">
        <v>36.437850595419611</v>
      </c>
      <c r="C73" s="2">
        <v>1</v>
      </c>
      <c r="D73" s="2">
        <v>16</v>
      </c>
      <c r="F73" s="1" t="e">
        <f>#N/A</f>
        <v>#N/A</v>
      </c>
      <c r="G73" s="1" t="e">
        <f>SUM(F$4:F73)</f>
        <v>#N/A</v>
      </c>
      <c r="N73" s="2"/>
      <c r="O73" s="2"/>
    </row>
    <row r="74" spans="1:15" x14ac:dyDescent="0.15">
      <c r="A74" s="2">
        <v>71</v>
      </c>
      <c r="B74" s="9">
        <v>36.940441638115047</v>
      </c>
      <c r="C74" s="2">
        <v>10</v>
      </c>
      <c r="D74" s="2">
        <v>18</v>
      </c>
      <c r="F74" s="1" t="e">
        <f>#N/A</f>
        <v>#N/A</v>
      </c>
      <c r="G74" s="1" t="e">
        <f>SUM(F$4:F74)</f>
        <v>#N/A</v>
      </c>
      <c r="N74" s="2"/>
      <c r="O74" s="2"/>
    </row>
    <row r="75" spans="1:15" x14ac:dyDescent="0.15">
      <c r="A75" s="2">
        <v>72</v>
      </c>
      <c r="B75" s="9">
        <v>37.469811828439191</v>
      </c>
      <c r="C75" s="2">
        <v>13</v>
      </c>
      <c r="D75" s="2">
        <v>19</v>
      </c>
      <c r="F75" s="1" t="e">
        <f>#N/A</f>
        <v>#N/A</v>
      </c>
      <c r="G75" s="1" t="e">
        <f>SUM(F$4:F75)</f>
        <v>#N/A</v>
      </c>
      <c r="N75" s="2"/>
      <c r="O75" s="2"/>
    </row>
    <row r="76" spans="1:15" x14ac:dyDescent="0.15">
      <c r="A76" s="2">
        <v>73</v>
      </c>
      <c r="B76" s="9">
        <v>37.995754287866859</v>
      </c>
      <c r="C76" s="2">
        <v>17</v>
      </c>
      <c r="D76" s="2">
        <v>17</v>
      </c>
      <c r="F76" s="1" t="e">
        <f>#N/A</f>
        <v>#N/A</v>
      </c>
      <c r="G76" s="1" t="e">
        <f>SUM(F$4:F76)</f>
        <v>#N/A</v>
      </c>
      <c r="N76" s="2"/>
      <c r="O76" s="2"/>
    </row>
    <row r="77" spans="1:15" x14ac:dyDescent="0.15">
      <c r="A77" s="2">
        <v>74</v>
      </c>
      <c r="B77" s="9">
        <v>38.532622639527041</v>
      </c>
      <c r="C77" s="2">
        <v>20</v>
      </c>
      <c r="D77" s="2">
        <v>15</v>
      </c>
      <c r="F77" s="1" t="e">
        <f>#N/A</f>
        <v>#N/A</v>
      </c>
      <c r="G77" s="1" t="e">
        <f>SUM(F$4:F77)</f>
        <v>#N/A</v>
      </c>
      <c r="N77" s="2"/>
      <c r="O77" s="2"/>
    </row>
    <row r="78" spans="1:15" x14ac:dyDescent="0.15">
      <c r="A78" s="2">
        <v>75</v>
      </c>
      <c r="B78" s="9">
        <v>39.078488784790459</v>
      </c>
      <c r="C78" s="2">
        <v>17</v>
      </c>
      <c r="D78" s="2">
        <v>17</v>
      </c>
      <c r="F78" s="1" t="e">
        <f>#N/A</f>
        <v>#N/A</v>
      </c>
      <c r="G78" s="1" t="e">
        <f>SUM(F$4:F78)</f>
        <v>#N/A</v>
      </c>
      <c r="N78" s="2"/>
      <c r="O78" s="2"/>
    </row>
    <row r="79" spans="1:15" x14ac:dyDescent="0.15">
      <c r="A79" s="2">
        <v>76</v>
      </c>
      <c r="B79" s="9">
        <v>39.608930141019748</v>
      </c>
      <c r="C79" s="2">
        <v>15</v>
      </c>
      <c r="D79" s="2">
        <v>16</v>
      </c>
      <c r="F79" s="1" t="e">
        <f>#N/A</f>
        <v>#N/A</v>
      </c>
      <c r="G79" s="1" t="e">
        <f>SUM(F$4:F79)</f>
        <v>#N/A</v>
      </c>
      <c r="N79" s="2"/>
      <c r="O79" s="2"/>
    </row>
    <row r="80" spans="1:15" x14ac:dyDescent="0.15">
      <c r="A80" s="2">
        <v>77</v>
      </c>
      <c r="B80" s="9">
        <v>40.153510887197001</v>
      </c>
      <c r="C80" s="2">
        <v>14</v>
      </c>
      <c r="D80" s="2">
        <v>16</v>
      </c>
      <c r="F80" s="1" t="e">
        <f>#N/A</f>
        <v>#N/A</v>
      </c>
      <c r="G80" s="1" t="e">
        <f>SUM(F$4:F80)</f>
        <v>#N/A</v>
      </c>
      <c r="N80" s="2"/>
      <c r="O80" s="2"/>
    </row>
    <row r="81" spans="1:15" x14ac:dyDescent="0.15">
      <c r="A81" s="2">
        <v>78</v>
      </c>
      <c r="B81" s="9">
        <v>40.716729920123818</v>
      </c>
      <c r="C81" s="2">
        <v>11</v>
      </c>
      <c r="D81" s="2">
        <v>14</v>
      </c>
      <c r="F81" s="1" t="e">
        <f>#N/A</f>
        <v>#N/A</v>
      </c>
      <c r="G81" s="1" t="e">
        <f>SUM(F$4:F81)</f>
        <v>#N/A</v>
      </c>
      <c r="N81" s="2"/>
      <c r="O81" s="2"/>
    </row>
    <row r="82" spans="1:15" x14ac:dyDescent="0.15">
      <c r="A82" s="2">
        <v>79</v>
      </c>
      <c r="B82" s="9">
        <v>41.194684147000856</v>
      </c>
      <c r="C82" s="2">
        <v>19</v>
      </c>
      <c r="D82" s="2">
        <v>13</v>
      </c>
      <c r="F82" s="1" t="e">
        <f>#N/A</f>
        <v>#N/A</v>
      </c>
      <c r="G82" s="1" t="e">
        <f>SUM(F$4:F82)</f>
        <v>#N/A</v>
      </c>
      <c r="N82" s="2"/>
      <c r="O82" s="2"/>
    </row>
    <row r="83" spans="1:15" x14ac:dyDescent="0.15">
      <c r="A83" s="2">
        <v>80</v>
      </c>
      <c r="B83" s="9">
        <v>41.703916418308211</v>
      </c>
      <c r="C83" s="2">
        <v>14</v>
      </c>
      <c r="D83" s="2">
        <v>14</v>
      </c>
      <c r="F83" s="1" t="e">
        <f>#N/A</f>
        <v>#N/A</v>
      </c>
      <c r="G83" s="1" t="e">
        <f>SUM(F$4:F83)</f>
        <v>#N/A</v>
      </c>
      <c r="N83" s="2"/>
      <c r="O83" s="2"/>
    </row>
    <row r="84" spans="1:15" x14ac:dyDescent="0.15">
      <c r="A84" s="2">
        <v>81</v>
      </c>
      <c r="B84" s="9">
        <v>42.221932250037788</v>
      </c>
      <c r="C84" s="2">
        <v>12</v>
      </c>
      <c r="D84" s="2">
        <v>13</v>
      </c>
      <c r="F84" s="1" t="e">
        <f>#N/A</f>
        <v>#N/A</v>
      </c>
      <c r="G84" s="1" t="e">
        <f>SUM(F$4:F84)</f>
        <v>#N/A</v>
      </c>
      <c r="N84" s="2"/>
      <c r="O84" s="2"/>
    </row>
    <row r="85" spans="1:15" x14ac:dyDescent="0.15">
      <c r="A85" s="2">
        <v>82</v>
      </c>
      <c r="B85" s="9">
        <v>42.720881328655729</v>
      </c>
      <c r="C85" s="6">
        <v>69</v>
      </c>
      <c r="D85" s="2">
        <v>19</v>
      </c>
      <c r="F85" s="5">
        <v>0</v>
      </c>
      <c r="N85" s="2"/>
      <c r="O85" s="2"/>
    </row>
    <row r="86" spans="1:15" x14ac:dyDescent="0.15">
      <c r="A86" s="2">
        <v>83</v>
      </c>
      <c r="B86" s="9">
        <v>43.224115070894264</v>
      </c>
      <c r="C86" s="2">
        <v>12</v>
      </c>
      <c r="D86" s="2">
        <v>20</v>
      </c>
      <c r="F86" s="1" t="e">
        <f>#N/A</f>
        <v>#N/A</v>
      </c>
      <c r="G86" s="1" t="e">
        <f>SUM(F$4:F86)</f>
        <v>#N/A</v>
      </c>
      <c r="N86" s="2"/>
      <c r="O86" s="2"/>
    </row>
    <row r="87" spans="1:15" x14ac:dyDescent="0.15">
      <c r="A87" s="2">
        <v>84</v>
      </c>
      <c r="B87" s="9">
        <v>43.770838148881801</v>
      </c>
      <c r="C87" s="2">
        <v>12</v>
      </c>
      <c r="D87" s="2">
        <v>12</v>
      </c>
      <c r="F87" s="1" t="e">
        <f>#N/A</f>
        <v>#N/A</v>
      </c>
      <c r="G87" s="1" t="e">
        <f>SUM(F$4:F87)</f>
        <v>#N/A</v>
      </c>
      <c r="N87" s="2"/>
      <c r="O87" s="2"/>
    </row>
    <row r="88" spans="1:15" x14ac:dyDescent="0.15">
      <c r="A88" s="2">
        <v>85</v>
      </c>
      <c r="B88" s="9">
        <v>44.302779137378302</v>
      </c>
      <c r="C88" s="2">
        <v>14</v>
      </c>
      <c r="D88" s="2">
        <v>15</v>
      </c>
      <c r="F88" s="1" t="e">
        <f>#N/A</f>
        <v>#N/A</v>
      </c>
      <c r="G88" s="1" t="e">
        <f>SUM(F$4:F88)</f>
        <v>#N/A</v>
      </c>
      <c r="N88" s="2"/>
      <c r="O88" s="2"/>
    </row>
    <row r="89" spans="1:15" x14ac:dyDescent="0.15">
      <c r="A89" s="2">
        <v>86</v>
      </c>
      <c r="B89" s="9">
        <v>44.840290188581569</v>
      </c>
      <c r="C89" s="2">
        <v>12</v>
      </c>
      <c r="D89" s="2">
        <v>14</v>
      </c>
      <c r="F89" s="1" t="e">
        <f>#N/A</f>
        <v>#N/A</v>
      </c>
      <c r="G89" s="1" t="e">
        <f>SUM(F$4:F89)</f>
        <v>#N/A</v>
      </c>
      <c r="N89" s="2"/>
      <c r="O89" s="2"/>
    </row>
    <row r="90" spans="1:15" x14ac:dyDescent="0.15">
      <c r="A90" s="2">
        <v>87</v>
      </c>
      <c r="B90" s="9">
        <v>45.351236325337162</v>
      </c>
      <c r="C90" s="2">
        <v>10</v>
      </c>
      <c r="D90" s="2">
        <v>14</v>
      </c>
      <c r="F90" s="1" t="e">
        <f>#N/A</f>
        <v>#N/A</v>
      </c>
      <c r="G90" s="1" t="e">
        <f>SUM(F$4:F90)</f>
        <v>#N/A</v>
      </c>
      <c r="N90" s="2"/>
      <c r="O90" s="2"/>
    </row>
    <row r="91" spans="1:15" x14ac:dyDescent="0.15">
      <c r="A91" s="2">
        <v>88</v>
      </c>
      <c r="B91" s="9">
        <v>45.88853314335941</v>
      </c>
      <c r="C91" s="2">
        <v>10</v>
      </c>
      <c r="D91" s="2">
        <v>15</v>
      </c>
      <c r="F91" s="1" t="e">
        <f>#N/A</f>
        <v>#N/A</v>
      </c>
      <c r="G91" s="1" t="e">
        <f>SUM(F$4:F91)</f>
        <v>#N/A</v>
      </c>
      <c r="N91" s="2"/>
      <c r="O91" s="2"/>
    </row>
    <row r="92" spans="1:15" x14ac:dyDescent="0.15">
      <c r="A92" s="2">
        <v>89</v>
      </c>
      <c r="B92" s="9">
        <v>46.407620140994126</v>
      </c>
      <c r="C92" s="2">
        <v>9</v>
      </c>
      <c r="D92" s="2">
        <v>14</v>
      </c>
      <c r="F92" s="1" t="e">
        <f>#N/A</f>
        <v>#N/A</v>
      </c>
      <c r="G92" s="1" t="e">
        <f>SUM(F$4:F92)</f>
        <v>#N/A</v>
      </c>
      <c r="N92" s="2"/>
      <c r="O92" s="2"/>
    </row>
    <row r="93" spans="1:15" x14ac:dyDescent="0.15">
      <c r="A93" s="2">
        <v>90</v>
      </c>
      <c r="B93" s="9">
        <v>46.904641120982788</v>
      </c>
      <c r="C93" s="2">
        <v>21</v>
      </c>
      <c r="D93" s="2">
        <v>14</v>
      </c>
      <c r="F93" s="1" t="e">
        <f>#N/A</f>
        <v>#N/A</v>
      </c>
      <c r="G93" s="1" t="e">
        <f>SUM(F$4:F93)</f>
        <v>#N/A</v>
      </c>
      <c r="N93" s="2"/>
      <c r="O93" s="2"/>
    </row>
    <row r="94" spans="1:15" x14ac:dyDescent="0.15">
      <c r="A94" s="2">
        <v>91</v>
      </c>
      <c r="B94" s="9">
        <v>47.412159526841918</v>
      </c>
      <c r="C94" s="2">
        <v>10</v>
      </c>
      <c r="D94" s="2">
        <v>13</v>
      </c>
      <c r="F94" s="1" t="e">
        <f>#N/A</f>
        <v>#N/A</v>
      </c>
      <c r="G94" s="1" t="e">
        <f>SUM(F$4:F94)</f>
        <v>#N/A</v>
      </c>
      <c r="N94" s="2"/>
      <c r="O94" s="2"/>
    </row>
    <row r="95" spans="1:15" x14ac:dyDescent="0.15">
      <c r="A95" s="2">
        <v>92</v>
      </c>
      <c r="B95" s="9">
        <v>47.983947887009926</v>
      </c>
      <c r="C95" s="2">
        <v>10</v>
      </c>
      <c r="D95" s="2">
        <v>12</v>
      </c>
      <c r="F95" s="1" t="e">
        <f>#N/A</f>
        <v>#N/A</v>
      </c>
      <c r="G95" s="1" t="e">
        <f>SUM(F$4:F95)</f>
        <v>#N/A</v>
      </c>
      <c r="N95" s="2"/>
      <c r="O95" s="2"/>
    </row>
    <row r="96" spans="1:15" x14ac:dyDescent="0.15">
      <c r="A96" s="2">
        <v>93</v>
      </c>
      <c r="B96" s="9">
        <v>48.503891817368768</v>
      </c>
      <c r="C96" s="2">
        <v>11</v>
      </c>
      <c r="D96" s="2">
        <v>11</v>
      </c>
      <c r="F96" s="1" t="e">
        <f>#N/A</f>
        <v>#N/A</v>
      </c>
      <c r="G96" s="1" t="e">
        <f>SUM(F$4:F96)</f>
        <v>#N/A</v>
      </c>
      <c r="N96" s="2"/>
      <c r="O96" s="2"/>
    </row>
    <row r="97" spans="1:15" x14ac:dyDescent="0.15">
      <c r="A97" s="2">
        <v>94</v>
      </c>
      <c r="B97" s="9">
        <v>49.0201937836501</v>
      </c>
      <c r="C97" s="2">
        <v>8</v>
      </c>
      <c r="D97" s="2">
        <v>12</v>
      </c>
      <c r="F97" s="1" t="e">
        <f>#N/A</f>
        <v>#N/A</v>
      </c>
      <c r="G97" s="1" t="e">
        <f>SUM(F$4:F97)</f>
        <v>#N/A</v>
      </c>
      <c r="N97" s="2"/>
      <c r="O97" s="2"/>
    </row>
    <row r="98" spans="1:15" x14ac:dyDescent="0.15">
      <c r="A98" s="2">
        <v>95</v>
      </c>
      <c r="B98" s="9">
        <v>49.489792916466989</v>
      </c>
      <c r="C98" s="2">
        <v>8</v>
      </c>
      <c r="D98" s="2">
        <v>16</v>
      </c>
      <c r="F98" s="1" t="e">
        <f>#N/A</f>
        <v>#N/A</v>
      </c>
      <c r="G98" s="1" t="e">
        <f>SUM(F$4:F98)</f>
        <v>#N/A</v>
      </c>
      <c r="N98" s="2"/>
      <c r="O98" s="2"/>
    </row>
    <row r="99" spans="1:15" x14ac:dyDescent="0.15">
      <c r="A99" s="2">
        <v>96</v>
      </c>
      <c r="B99" s="9">
        <v>49.920401610336484</v>
      </c>
      <c r="C99" s="2">
        <v>31</v>
      </c>
      <c r="D99" s="2">
        <v>13</v>
      </c>
      <c r="F99" s="1" t="e">
        <f>#N/A</f>
        <v>#N/A</v>
      </c>
      <c r="G99" s="1" t="e">
        <f>SUM(F$4:F99)</f>
        <v>#N/A</v>
      </c>
      <c r="N99" s="2"/>
      <c r="O99" s="2"/>
    </row>
    <row r="100" spans="1:15" x14ac:dyDescent="0.15">
      <c r="A100" s="2">
        <v>97</v>
      </c>
      <c r="B100" s="9">
        <v>50.608732820984592</v>
      </c>
      <c r="C100" s="2">
        <v>13</v>
      </c>
      <c r="D100" s="2">
        <v>16</v>
      </c>
      <c r="F100" s="1" t="e">
        <f>#N/A</f>
        <v>#N/A</v>
      </c>
      <c r="G100" s="1" t="e">
        <f>SUM(F$4:F100)</f>
        <v>#N/A</v>
      </c>
      <c r="N100" s="2"/>
      <c r="O100" s="2"/>
    </row>
    <row r="101" spans="1:15" x14ac:dyDescent="0.15">
      <c r="A101" s="2">
        <v>98</v>
      </c>
      <c r="B101" s="9">
        <v>51.314416919296093</v>
      </c>
      <c r="C101" s="2">
        <v>17</v>
      </c>
      <c r="D101" s="2">
        <v>15</v>
      </c>
      <c r="F101" s="1" t="e">
        <f>#N/A</f>
        <v>#N/A</v>
      </c>
      <c r="G101" s="1" t="e">
        <f>SUM(F$4:F101)</f>
        <v>#N/A</v>
      </c>
      <c r="N101" s="2"/>
      <c r="O101" s="2"/>
    </row>
    <row r="102" spans="1:15" x14ac:dyDescent="0.15">
      <c r="A102" s="2">
        <v>99</v>
      </c>
      <c r="B102" s="9">
        <v>51.88663374582616</v>
      </c>
      <c r="C102" s="2">
        <v>30</v>
      </c>
      <c r="D102" s="2">
        <v>15</v>
      </c>
      <c r="F102" s="1" t="e">
        <f>#N/A</f>
        <v>#N/A</v>
      </c>
      <c r="G102" s="1" t="e">
        <f>SUM(F$4:F102)</f>
        <v>#N/A</v>
      </c>
      <c r="N102" s="2"/>
      <c r="O102" s="2"/>
    </row>
    <row r="103" spans="1:15" x14ac:dyDescent="0.15">
      <c r="A103" s="2">
        <v>100</v>
      </c>
      <c r="B103" s="9">
        <v>52.507695737630961</v>
      </c>
      <c r="C103" s="2">
        <v>14</v>
      </c>
      <c r="D103" s="2">
        <v>21</v>
      </c>
      <c r="E103" s="2" t="s">
        <v>50</v>
      </c>
      <c r="F103" s="1" t="e">
        <f>#N/A</f>
        <v>#N/A</v>
      </c>
      <c r="G103" s="1" t="e">
        <f>SUM(F$4:F103)</f>
        <v>#N/A</v>
      </c>
      <c r="N103" s="2"/>
      <c r="O103" s="2"/>
    </row>
    <row r="104" spans="1:15" x14ac:dyDescent="0.15">
      <c r="A104" s="2">
        <v>101</v>
      </c>
      <c r="B104" s="9">
        <v>53.110976375410317</v>
      </c>
      <c r="C104" s="2">
        <v>21</v>
      </c>
      <c r="D104" s="2">
        <v>19</v>
      </c>
      <c r="E104" s="2" t="s">
        <v>49</v>
      </c>
      <c r="F104" s="1" t="e">
        <f>#N/A</f>
        <v>#N/A</v>
      </c>
      <c r="G104" s="1" t="e">
        <f>SUM(F$4:F104)</f>
        <v>#N/A</v>
      </c>
      <c r="N104" s="2"/>
      <c r="O104" s="2"/>
    </row>
    <row r="105" spans="1:15" x14ac:dyDescent="0.15">
      <c r="A105" s="2">
        <v>102</v>
      </c>
      <c r="B105" s="9">
        <v>53.711257748655257</v>
      </c>
      <c r="C105" s="2">
        <v>17</v>
      </c>
      <c r="D105" s="2">
        <v>12</v>
      </c>
      <c r="F105" s="1" t="e">
        <f>#N/A</f>
        <v>#N/A</v>
      </c>
      <c r="G105" s="1" t="e">
        <f>SUM(F$4:F105)</f>
        <v>#N/A</v>
      </c>
      <c r="N105" s="2"/>
      <c r="O105" s="2"/>
    </row>
    <row r="106" spans="1:15" x14ac:dyDescent="0.15">
      <c r="A106" s="2">
        <v>103</v>
      </c>
      <c r="B106" s="9">
        <v>54.303826727383132</v>
      </c>
      <c r="C106" s="2">
        <v>14</v>
      </c>
      <c r="D106" s="2">
        <v>16</v>
      </c>
      <c r="F106" s="1" t="e">
        <f>#N/A</f>
        <v>#N/A</v>
      </c>
      <c r="G106" s="1" t="e">
        <f>SUM(F$4:F106)</f>
        <v>#N/A</v>
      </c>
    </row>
    <row r="107" spans="1:15" x14ac:dyDescent="0.15">
      <c r="A107" s="2">
        <v>104</v>
      </c>
      <c r="B107" s="9">
        <v>54.891682576128353</v>
      </c>
      <c r="C107" s="2">
        <v>12</v>
      </c>
      <c r="D107" s="2">
        <v>15</v>
      </c>
      <c r="F107" s="1" t="e">
        <f>#N/A</f>
        <v>#N/A</v>
      </c>
      <c r="G107" s="1" t="e">
        <f>SUM(F$4:F107)</f>
        <v>#N/A</v>
      </c>
    </row>
    <row r="108" spans="1:15" x14ac:dyDescent="0.15">
      <c r="A108" s="2">
        <v>105</v>
      </c>
      <c r="B108" s="9">
        <v>55.464113635839439</v>
      </c>
      <c r="C108" s="2">
        <v>13</v>
      </c>
      <c r="D108" s="2">
        <v>15</v>
      </c>
      <c r="F108" s="1" t="e">
        <f>#N/A</f>
        <v>#N/A</v>
      </c>
      <c r="G108" s="1" t="e">
        <f>SUM(F$4:F108)</f>
        <v>#N/A</v>
      </c>
    </row>
    <row r="109" spans="1:15" x14ac:dyDescent="0.15">
      <c r="A109" s="2">
        <v>106</v>
      </c>
      <c r="B109" s="9">
        <v>56.003124319309919</v>
      </c>
      <c r="C109" s="2">
        <v>13</v>
      </c>
      <c r="D109" s="2">
        <v>16</v>
      </c>
      <c r="F109" s="1" t="e">
        <f>#N/A</f>
        <v>#N/A</v>
      </c>
      <c r="G109" s="1" t="e">
        <f>SUM(F$4:F109)</f>
        <v>#N/A</v>
      </c>
    </row>
    <row r="110" spans="1:15" x14ac:dyDescent="0.15">
      <c r="A110" s="2">
        <v>107</v>
      </c>
      <c r="B110" s="9">
        <v>56.545562733676867</v>
      </c>
      <c r="C110" s="2">
        <v>13</v>
      </c>
      <c r="D110" s="2">
        <v>18</v>
      </c>
      <c r="F110" s="1" t="e">
        <f>#N/A</f>
        <v>#N/A</v>
      </c>
      <c r="G110" s="1" t="e">
        <f>SUM(F$4:F110)</f>
        <v>#N/A</v>
      </c>
    </row>
    <row r="111" spans="1:15" x14ac:dyDescent="0.15">
      <c r="A111" s="2">
        <v>108</v>
      </c>
      <c r="B111" s="9">
        <v>57.063578565406438</v>
      </c>
      <c r="C111" s="2">
        <v>33</v>
      </c>
      <c r="D111" s="2">
        <v>18</v>
      </c>
      <c r="F111" s="1" t="e">
        <f>#N/A</f>
        <v>#N/A</v>
      </c>
      <c r="G111" s="1" t="e">
        <f>SUM(F$4:F111)</f>
        <v>#N/A</v>
      </c>
    </row>
    <row r="112" spans="1:15" x14ac:dyDescent="0.15">
      <c r="A112" s="2">
        <v>109</v>
      </c>
      <c r="B112" s="9">
        <v>57.642436620548416</v>
      </c>
      <c r="C112" s="2">
        <v>19</v>
      </c>
      <c r="D112" s="2">
        <v>36</v>
      </c>
      <c r="F112" s="1" t="e">
        <f>#N/A</f>
        <v>#N/A</v>
      </c>
      <c r="G112" s="1" t="e">
        <f>SUM(F$4:F112)</f>
        <v>#N/A</v>
      </c>
    </row>
    <row r="113" spans="1:7" x14ac:dyDescent="0.15">
      <c r="A113" s="2">
        <v>110</v>
      </c>
      <c r="B113" s="9">
        <v>58.230292469293637</v>
      </c>
      <c r="C113" s="2">
        <v>30</v>
      </c>
      <c r="D113" s="2">
        <v>35</v>
      </c>
      <c r="F113" s="1" t="e">
        <f>#N/A</f>
        <v>#N/A</v>
      </c>
      <c r="G113" s="1" t="e">
        <f>SUM(F$4:F113)</f>
        <v>#N/A</v>
      </c>
    </row>
    <row r="114" spans="1:7" x14ac:dyDescent="0.15">
      <c r="A114" s="2">
        <v>111</v>
      </c>
      <c r="B114" s="9">
        <v>58.800581197194433</v>
      </c>
      <c r="C114" s="2">
        <v>46</v>
      </c>
      <c r="D114" s="2">
        <v>35</v>
      </c>
      <c r="F114" s="1" t="e">
        <f>#N/A</f>
        <v>#N/A</v>
      </c>
      <c r="G114" s="1" t="e">
        <f>SUM(F$4:F114)</f>
        <v>#N/A</v>
      </c>
    </row>
    <row r="115" spans="1:7" x14ac:dyDescent="0.15">
      <c r="A115" s="2">
        <v>112</v>
      </c>
      <c r="B115" s="9">
        <v>59.395506740913632</v>
      </c>
      <c r="C115" s="2">
        <v>53</v>
      </c>
      <c r="D115" s="2">
        <v>32</v>
      </c>
      <c r="F115" s="1" t="e">
        <f>#N/A</f>
        <v>#N/A</v>
      </c>
      <c r="G115" s="1" t="e">
        <f>SUM(F$4:F115)</f>
        <v>#N/A</v>
      </c>
    </row>
    <row r="116" spans="1:7" x14ac:dyDescent="0.15">
      <c r="A116" s="2">
        <v>113</v>
      </c>
      <c r="B116" s="9">
        <v>59.98014909194341</v>
      </c>
      <c r="C116" s="2">
        <v>43</v>
      </c>
      <c r="D116" s="2">
        <v>33</v>
      </c>
      <c r="F116" s="1" t="e">
        <f>#N/A</f>
        <v>#N/A</v>
      </c>
      <c r="G116" s="1" t="e">
        <f>SUM(F$4:F116)</f>
        <v>#N/A</v>
      </c>
    </row>
    <row r="117" spans="1:7" x14ac:dyDescent="0.15">
      <c r="A117" s="2">
        <v>114</v>
      </c>
      <c r="B117" s="9">
        <v>60.568861873412757</v>
      </c>
      <c r="C117" s="2">
        <v>27</v>
      </c>
      <c r="D117" s="2">
        <v>31</v>
      </c>
      <c r="F117" s="1" t="e">
        <f>#N/A</f>
        <v>#N/A</v>
      </c>
      <c r="G117" s="1" t="e">
        <f>SUM(F$4:F117)</f>
        <v>#N/A</v>
      </c>
    </row>
    <row r="118" spans="1:7" x14ac:dyDescent="0.15">
      <c r="A118" s="2">
        <v>115</v>
      </c>
      <c r="B118" s="9">
        <v>61.156075022614893</v>
      </c>
      <c r="C118" s="2">
        <v>14</v>
      </c>
      <c r="D118" s="2">
        <v>30</v>
      </c>
      <c r="F118" s="1" t="e">
        <f>#N/A</f>
        <v>#N/A</v>
      </c>
      <c r="G118" s="1" t="e">
        <f>SUM(F$4:F118)</f>
        <v>#N/A</v>
      </c>
    </row>
    <row r="119" spans="1:7" x14ac:dyDescent="0.15">
      <c r="A119" s="2">
        <v>116</v>
      </c>
      <c r="B119" s="9">
        <v>61.757641794945997</v>
      </c>
      <c r="C119" s="2">
        <v>8</v>
      </c>
      <c r="D119" s="2">
        <v>16</v>
      </c>
      <c r="F119" s="1" t="e">
        <f>#N/A</f>
        <v>#N/A</v>
      </c>
      <c r="G119" s="1" t="e">
        <f>SUM(F$4:F119)</f>
        <v>#N/A</v>
      </c>
    </row>
    <row r="120" spans="1:7" x14ac:dyDescent="0.15">
      <c r="A120" s="2">
        <v>117</v>
      </c>
      <c r="B120" s="9">
        <v>62.353210038208296</v>
      </c>
      <c r="C120" s="2">
        <v>5</v>
      </c>
      <c r="D120" s="2">
        <v>10</v>
      </c>
      <c r="F120" s="1" t="e">
        <f>#N/A</f>
        <v>#N/A</v>
      </c>
      <c r="G120" s="1" t="e">
        <f>SUM(F$4:F120)</f>
        <v>#N/A</v>
      </c>
    </row>
    <row r="121" spans="1:7" x14ac:dyDescent="0.15">
      <c r="A121" s="2">
        <v>118</v>
      </c>
      <c r="B121" s="9">
        <v>62.966773868677066</v>
      </c>
      <c r="C121" s="2">
        <v>12</v>
      </c>
      <c r="D121" s="2">
        <v>8</v>
      </c>
      <c r="F121" s="1" t="e">
        <f>#N/A</f>
        <v>#N/A</v>
      </c>
      <c r="G121" s="1" t="e">
        <f>SUM(F$4:F121)</f>
        <v>#N/A</v>
      </c>
    </row>
    <row r="122" spans="1:7" x14ac:dyDescent="0.15">
      <c r="A122" s="2">
        <v>119</v>
      </c>
      <c r="B122" s="9">
        <v>63.569411806913337</v>
      </c>
      <c r="C122" s="2">
        <v>2</v>
      </c>
      <c r="D122" s="2">
        <v>5</v>
      </c>
      <c r="F122" s="1" t="e">
        <f>#N/A</f>
        <v>#N/A</v>
      </c>
      <c r="G122" s="1" t="e">
        <f>SUM(F$4:F122)</f>
        <v>#N/A</v>
      </c>
    </row>
    <row r="123" spans="1:7" x14ac:dyDescent="0.15">
      <c r="A123" s="2">
        <v>120</v>
      </c>
      <c r="B123" s="9">
        <v>64.149555261141501</v>
      </c>
      <c r="C123" s="2">
        <v>4</v>
      </c>
      <c r="D123" s="2">
        <v>6</v>
      </c>
      <c r="F123" s="1" t="e">
        <f>#N/A</f>
        <v>#N/A</v>
      </c>
      <c r="G123" s="1" t="e">
        <f>SUM(F$4:F123)</f>
        <v>#N/A</v>
      </c>
    </row>
    <row r="124" spans="1:7" x14ac:dyDescent="0.15">
      <c r="A124" s="2">
        <v>121</v>
      </c>
      <c r="B124" s="9">
        <v>64.750479333929533</v>
      </c>
      <c r="C124" s="2">
        <v>5</v>
      </c>
      <c r="D124" s="2">
        <v>13</v>
      </c>
      <c r="F124" s="1" t="e">
        <f>#N/A</f>
        <v>#N/A</v>
      </c>
      <c r="G124" s="1" t="e">
        <f>SUM(F$4:F124)</f>
        <v>#N/A</v>
      </c>
    </row>
    <row r="125" spans="1:7" x14ac:dyDescent="0.15">
      <c r="A125" s="2">
        <v>122</v>
      </c>
      <c r="B125" s="9">
        <v>65.332550886786947</v>
      </c>
      <c r="C125" s="2">
        <v>6</v>
      </c>
      <c r="D125" s="2">
        <v>11</v>
      </c>
      <c r="F125" s="1" t="e">
        <f>#N/A</f>
        <v>#N/A</v>
      </c>
      <c r="G125" s="1" t="e">
        <f>SUM(F$4:F125)</f>
        <v>#N/A</v>
      </c>
    </row>
    <row r="126" spans="1:7" x14ac:dyDescent="0.15">
      <c r="A126" s="2">
        <v>123</v>
      </c>
      <c r="B126" s="9">
        <v>65.629263842512955</v>
      </c>
      <c r="C126" s="2">
        <v>11</v>
      </c>
      <c r="D126" s="2">
        <v>11</v>
      </c>
      <c r="F126" s="1" t="e">
        <f>#N/A</f>
        <v>#N/A</v>
      </c>
      <c r="G126" s="1" t="e">
        <f>SUM(F$4:F126)</f>
        <v>#N/A</v>
      </c>
    </row>
    <row r="127" spans="1:7" x14ac:dyDescent="0.15">
      <c r="A127" s="2">
        <v>124</v>
      </c>
      <c r="B127" s="9">
        <v>66.188840911362263</v>
      </c>
      <c r="C127" s="2">
        <v>16</v>
      </c>
      <c r="D127" s="2">
        <v>16</v>
      </c>
      <c r="F127" s="1" t="e">
        <f>#N/A</f>
        <v>#N/A</v>
      </c>
      <c r="G127" s="1" t="e">
        <f>SUM(F$4:F127)</f>
        <v>#N/A</v>
      </c>
    </row>
    <row r="128" spans="1:7" x14ac:dyDescent="0.15">
      <c r="A128" s="2">
        <v>125</v>
      </c>
      <c r="B128" s="9">
        <v>66.741990984780699</v>
      </c>
      <c r="C128" s="7">
        <v>36</v>
      </c>
      <c r="D128" s="2">
        <v>12</v>
      </c>
      <c r="F128" s="1" t="e">
        <f>#N/A</f>
        <v>#N/A</v>
      </c>
      <c r="G128" s="1" t="e">
        <f>SUM(F$4:F128)</f>
        <v>#N/A</v>
      </c>
    </row>
    <row r="129" spans="1:7" x14ac:dyDescent="0.15">
      <c r="A129" s="2">
        <v>126</v>
      </c>
      <c r="B129" s="9">
        <v>67.32663333581047</v>
      </c>
      <c r="C129" s="2">
        <v>19</v>
      </c>
      <c r="D129" s="2">
        <v>11</v>
      </c>
      <c r="F129" s="1" t="e">
        <f>#N/A</f>
        <v>#N/A</v>
      </c>
      <c r="G129" s="1" t="e">
        <f>SUM(F$4:F129)</f>
        <v>#N/A</v>
      </c>
    </row>
    <row r="130" spans="1:7" x14ac:dyDescent="0.15">
      <c r="A130" s="2">
        <v>127</v>
      </c>
      <c r="B130" s="9">
        <v>67.880640341953026</v>
      </c>
      <c r="C130" s="2">
        <v>12</v>
      </c>
      <c r="D130" s="2">
        <v>13</v>
      </c>
      <c r="F130" s="1" t="e">
        <f>#N/A</f>
        <v>#N/A</v>
      </c>
      <c r="G130" s="1" t="e">
        <f>SUM(F$4:F130)</f>
        <v>#N/A</v>
      </c>
    </row>
    <row r="131" spans="1:7" x14ac:dyDescent="0.15">
      <c r="A131" s="2">
        <v>128</v>
      </c>
      <c r="B131" s="9">
        <v>68.444073608060876</v>
      </c>
      <c r="C131" s="2">
        <v>6</v>
      </c>
      <c r="D131" s="2">
        <v>14</v>
      </c>
      <c r="F131" s="1" t="e">
        <f>#N/A</f>
        <v>#N/A</v>
      </c>
      <c r="G131" s="1" t="e">
        <f>SUM(F$4:F131)</f>
        <v>#N/A</v>
      </c>
    </row>
    <row r="132" spans="1:7" x14ac:dyDescent="0.15">
      <c r="A132" s="2">
        <v>129</v>
      </c>
      <c r="B132" s="9">
        <v>69.022074730478735</v>
      </c>
      <c r="C132" s="2">
        <v>5</v>
      </c>
      <c r="D132" s="2">
        <v>8</v>
      </c>
      <c r="F132" s="1" t="e">
        <f>#N/A</f>
        <v>#N/A</v>
      </c>
      <c r="G132" s="1" t="e">
        <f>SUM(F$4:F132)</f>
        <v>#N/A</v>
      </c>
    </row>
    <row r="133" spans="1:7" x14ac:dyDescent="0.15">
      <c r="A133" s="2">
        <v>130</v>
      </c>
      <c r="B133" s="9">
        <v>69.596433888819092</v>
      </c>
      <c r="C133" s="2">
        <v>9</v>
      </c>
      <c r="D133" s="2">
        <v>7</v>
      </c>
      <c r="F133" s="1" t="e">
        <f>#N/A</f>
        <v>#N/A</v>
      </c>
      <c r="G133" s="1" t="e">
        <f>SUM(F$4:F133)</f>
        <v>#N/A</v>
      </c>
    </row>
    <row r="134" spans="1:7" x14ac:dyDescent="0.15">
      <c r="A134" s="2">
        <v>131</v>
      </c>
      <c r="B134" s="9">
        <v>70.15922445538385</v>
      </c>
      <c r="C134" s="2">
        <v>4</v>
      </c>
      <c r="D134" s="2">
        <v>7</v>
      </c>
      <c r="F134" s="1" t="e">
        <f>#N/A</f>
        <v>#N/A</v>
      </c>
      <c r="G134" s="1" t="e">
        <f>SUM(F$4:F134)</f>
        <v>#N/A</v>
      </c>
    </row>
    <row r="135" spans="1:7" x14ac:dyDescent="0.15">
      <c r="A135" s="2">
        <v>132</v>
      </c>
      <c r="B135" s="9">
        <v>70.738510976887895</v>
      </c>
      <c r="C135" s="2">
        <v>2</v>
      </c>
      <c r="D135" s="2">
        <v>8</v>
      </c>
      <c r="F135" s="1" t="e">
        <f>#N/A</f>
        <v>#N/A</v>
      </c>
      <c r="G135" s="1" t="e">
        <f>SUM(F$4:F135)</f>
        <v>#N/A</v>
      </c>
    </row>
    <row r="136" spans="1:7" x14ac:dyDescent="0.15">
      <c r="A136" s="2">
        <v>133</v>
      </c>
      <c r="B136" s="9">
        <v>71.301301543452652</v>
      </c>
      <c r="C136" s="2">
        <v>7</v>
      </c>
      <c r="D136" s="2">
        <v>15</v>
      </c>
      <c r="F136" s="1" t="e">
        <f>#N/A</f>
        <v>#N/A</v>
      </c>
      <c r="G136" s="1" t="e">
        <f>SUM(F$4:F136)</f>
        <v>#N/A</v>
      </c>
    </row>
    <row r="137" spans="1:7" x14ac:dyDescent="0.15">
      <c r="A137" s="2">
        <v>134</v>
      </c>
      <c r="B137" s="9">
        <v>71.868591006819045</v>
      </c>
      <c r="C137" s="2">
        <v>14</v>
      </c>
      <c r="D137" s="2">
        <v>13</v>
      </c>
      <c r="F137" s="1" t="e">
        <f>#N/A</f>
        <v>#N/A</v>
      </c>
      <c r="G137" s="1" t="e">
        <f>SUM(F$4:F137)</f>
        <v>#N/A</v>
      </c>
    </row>
    <row r="138" spans="1:7" x14ac:dyDescent="0.15">
      <c r="A138" s="2">
        <v>135</v>
      </c>
      <c r="B138" s="9">
        <v>72.424526111590851</v>
      </c>
      <c r="C138" s="2">
        <v>17</v>
      </c>
      <c r="D138" s="2">
        <v>12</v>
      </c>
      <c r="F138" s="1" t="e">
        <f>#N/A</f>
        <v>#N/A</v>
      </c>
      <c r="G138" s="1" t="e">
        <f>SUM(F$4:F138)</f>
        <v>#N/A</v>
      </c>
    </row>
    <row r="139" spans="1:7" x14ac:dyDescent="0.15">
      <c r="A139" s="2">
        <v>136</v>
      </c>
      <c r="B139" s="9">
        <v>72.963108328699263</v>
      </c>
      <c r="C139" s="2">
        <v>26</v>
      </c>
      <c r="D139" s="2">
        <v>20</v>
      </c>
      <c r="F139" s="1" t="e">
        <f>#N/A</f>
        <v>#N/A</v>
      </c>
      <c r="G139" s="1" t="e">
        <f>SUM(F$4:F139)</f>
        <v>#N/A</v>
      </c>
    </row>
    <row r="140" spans="1:7" x14ac:dyDescent="0.15">
      <c r="A140" s="2">
        <v>137</v>
      </c>
      <c r="B140" s="9">
        <v>73.529969325703576</v>
      </c>
      <c r="C140" s="2">
        <v>27</v>
      </c>
      <c r="D140" s="2">
        <v>22</v>
      </c>
      <c r="F140" s="1" t="e">
        <f>#N/A</f>
        <v>#N/A</v>
      </c>
      <c r="G140" s="1" t="e">
        <f>SUM(F$4:F140)</f>
        <v>#N/A</v>
      </c>
    </row>
    <row r="141" spans="1:7" x14ac:dyDescent="0.15">
      <c r="A141" s="2">
        <v>138</v>
      </c>
      <c r="B141" s="9">
        <v>74.030203803407701</v>
      </c>
      <c r="C141" s="2">
        <v>22</v>
      </c>
      <c r="D141" s="2">
        <v>29</v>
      </c>
      <c r="F141" s="1" t="e">
        <f>#N/A</f>
        <v>#N/A</v>
      </c>
      <c r="G141" s="1" t="e">
        <f>SUM(F$4:F141)</f>
        <v>#N/A</v>
      </c>
    </row>
    <row r="142" spans="1:7" x14ac:dyDescent="0.15">
      <c r="A142" s="2">
        <v>139</v>
      </c>
      <c r="B142" s="9">
        <v>74.595136701782749</v>
      </c>
      <c r="C142" s="2">
        <v>18</v>
      </c>
      <c r="D142" s="2">
        <v>24</v>
      </c>
      <c r="F142" s="1" t="e">
        <f>#N/A</f>
        <v>#N/A</v>
      </c>
      <c r="G142" s="1" t="e">
        <f>SUM(F$4:F142)</f>
        <v>#N/A</v>
      </c>
    </row>
    <row r="143" spans="1:7" x14ac:dyDescent="0.15">
      <c r="A143" s="2">
        <v>140</v>
      </c>
      <c r="B143" s="9">
        <v>75.129862721632634</v>
      </c>
      <c r="C143" s="2">
        <v>13</v>
      </c>
      <c r="D143" s="2">
        <v>17</v>
      </c>
      <c r="F143" s="1" t="e">
        <f>#N/A</f>
        <v>#N/A</v>
      </c>
      <c r="G143" s="1" t="e">
        <f>SUM(F$4:F143)</f>
        <v>#N/A</v>
      </c>
    </row>
    <row r="144" spans="1:7" x14ac:dyDescent="0.15">
      <c r="A144" s="2">
        <v>141</v>
      </c>
      <c r="B144" s="9">
        <v>75.678299665068408</v>
      </c>
      <c r="C144" s="2">
        <v>15</v>
      </c>
      <c r="D144" s="2">
        <v>14</v>
      </c>
      <c r="F144" s="1" t="e">
        <f>#N/A</f>
        <v>#N/A</v>
      </c>
      <c r="G144" s="1" t="e">
        <f>SUM(F$4:F144)</f>
        <v>#N/A</v>
      </c>
    </row>
    <row r="145" spans="1:7" x14ac:dyDescent="0.15">
      <c r="A145" s="2">
        <v>142</v>
      </c>
      <c r="B145" s="9">
        <v>76.19010273454812</v>
      </c>
      <c r="C145" s="2">
        <v>12</v>
      </c>
      <c r="D145" s="2">
        <v>16</v>
      </c>
      <c r="F145" s="1" t="e">
        <f>#N/A</f>
        <v>#N/A</v>
      </c>
      <c r="G145" s="1" t="e">
        <f>SUM(F$4:F145)</f>
        <v>#N/A</v>
      </c>
    </row>
    <row r="146" spans="1:7" x14ac:dyDescent="0.15">
      <c r="A146" s="2">
        <v>143</v>
      </c>
      <c r="B146" s="9">
        <v>76.80966509408573</v>
      </c>
      <c r="C146" s="2">
        <v>12</v>
      </c>
      <c r="D146" s="2">
        <v>12</v>
      </c>
      <c r="F146" s="1" t="e">
        <f>#N/A</f>
        <v>#N/A</v>
      </c>
      <c r="G146" s="1" t="e">
        <f>SUM(F$4:F146)</f>
        <v>#N/A</v>
      </c>
    </row>
    <row r="147" spans="1:7" x14ac:dyDescent="0.15">
      <c r="A147" s="2">
        <v>144</v>
      </c>
      <c r="B147" s="9">
        <v>77.431798251795684</v>
      </c>
      <c r="C147" s="2">
        <v>15</v>
      </c>
      <c r="D147" s="2">
        <v>9</v>
      </c>
      <c r="F147" s="1" t="e">
        <f>#N/A</f>
        <v>#N/A</v>
      </c>
      <c r="G147" s="1" t="e">
        <f>SUM(F$4:F147)</f>
        <v>#N/A</v>
      </c>
    </row>
    <row r="148" spans="1:7" x14ac:dyDescent="0.15">
      <c r="A148" s="2">
        <v>145</v>
      </c>
      <c r="B148" s="9">
        <v>78.042148584549011</v>
      </c>
      <c r="C148" s="2">
        <v>8</v>
      </c>
      <c r="D148" s="2">
        <v>10</v>
      </c>
      <c r="F148" s="1" t="e">
        <f>#N/A</f>
        <v>#N/A</v>
      </c>
      <c r="G148" s="1" t="e">
        <f>SUM(F$4:F148)</f>
        <v>#N/A</v>
      </c>
    </row>
    <row r="149" spans="1:7" x14ac:dyDescent="0.15">
      <c r="A149" s="2">
        <v>146</v>
      </c>
      <c r="B149" s="9">
        <v>78.628933267389087</v>
      </c>
      <c r="C149" s="6">
        <v>37</v>
      </c>
      <c r="D149" s="2">
        <v>9</v>
      </c>
      <c r="F149" s="5">
        <v>0</v>
      </c>
    </row>
    <row r="150" spans="1:7" x14ac:dyDescent="0.15">
      <c r="A150" s="2">
        <v>147</v>
      </c>
      <c r="B150" s="9">
        <v>79.288771464960263</v>
      </c>
      <c r="C150" s="2">
        <v>7</v>
      </c>
      <c r="D150" s="2">
        <v>12</v>
      </c>
      <c r="F150" s="1" t="e">
        <f>#N/A</f>
        <v>#N/A</v>
      </c>
      <c r="G150" s="1" t="e">
        <f>SUM(F$4:F150)</f>
        <v>#N/A</v>
      </c>
    </row>
    <row r="151" spans="1:7" x14ac:dyDescent="0.15">
      <c r="A151" s="2">
        <v>148</v>
      </c>
      <c r="B151" s="9">
        <v>79.844278103370016</v>
      </c>
      <c r="C151" s="2">
        <v>4</v>
      </c>
      <c r="D151" s="2">
        <v>9</v>
      </c>
      <c r="F151" s="1" t="e">
        <f>#N/A</f>
        <v>#N/A</v>
      </c>
      <c r="G151" s="1" t="e">
        <f>SUM(F$4:F151)</f>
        <v>#N/A</v>
      </c>
    </row>
    <row r="152" spans="1:7" x14ac:dyDescent="0.15">
      <c r="A152" s="2">
        <v>149</v>
      </c>
      <c r="B152" s="9">
        <v>80.400427441322847</v>
      </c>
      <c r="C152" s="2">
        <v>4</v>
      </c>
      <c r="D152" s="2">
        <v>10</v>
      </c>
      <c r="F152" s="1" t="e">
        <f>#N/A</f>
        <v>#N/A</v>
      </c>
      <c r="G152" s="1" t="e">
        <f>SUM(F$4:F152)</f>
        <v>#N/A</v>
      </c>
    </row>
    <row r="153" spans="1:7" x14ac:dyDescent="0.15">
      <c r="A153" s="2">
        <v>150</v>
      </c>
      <c r="B153" s="9">
        <v>80.937510026164063</v>
      </c>
      <c r="C153" s="2">
        <v>8</v>
      </c>
      <c r="D153" s="2">
        <v>14</v>
      </c>
      <c r="F153" s="1" t="e">
        <f>#N/A</f>
        <v>#N/A</v>
      </c>
      <c r="G153" s="1" t="e">
        <f>SUM(F$4:F153)</f>
        <v>#N/A</v>
      </c>
    </row>
    <row r="154" spans="1:7" x14ac:dyDescent="0.15">
      <c r="A154" s="2">
        <v>151</v>
      </c>
      <c r="B154" s="9">
        <v>81.478877274625873</v>
      </c>
      <c r="C154" s="2">
        <v>8</v>
      </c>
      <c r="D154" s="2">
        <v>26</v>
      </c>
      <c r="F154" s="1" t="e">
        <f>#N/A</f>
        <v>#N/A</v>
      </c>
      <c r="G154" s="1" t="e">
        <f>SUM(F$4:F154)</f>
        <v>#N/A</v>
      </c>
    </row>
    <row r="155" spans="1:7" x14ac:dyDescent="0.15">
      <c r="A155" s="2">
        <v>152</v>
      </c>
      <c r="B155" s="9">
        <v>82.036526244845916</v>
      </c>
      <c r="C155" s="2">
        <v>20</v>
      </c>
      <c r="D155" s="2">
        <v>22</v>
      </c>
      <c r="F155" s="1" t="e">
        <f>#N/A</f>
        <v>#N/A</v>
      </c>
      <c r="G155" s="1" t="e">
        <f>SUM(F$4:F155)</f>
        <v>#N/A</v>
      </c>
    </row>
    <row r="156" spans="1:7" x14ac:dyDescent="0.15">
      <c r="A156" s="2">
        <v>153</v>
      </c>
      <c r="B156" s="9">
        <v>82.495413718611331</v>
      </c>
      <c r="C156" s="2">
        <v>16</v>
      </c>
      <c r="D156" s="2">
        <v>18</v>
      </c>
      <c r="F156" s="1" t="e">
        <f>#N/A</f>
        <v>#N/A</v>
      </c>
      <c r="G156" s="1" t="e">
        <f>SUM(F$4:F156)</f>
        <v>#N/A</v>
      </c>
    </row>
    <row r="157" spans="1:7" x14ac:dyDescent="0.15">
      <c r="A157" s="2">
        <v>154</v>
      </c>
      <c r="B157" s="9">
        <v>83.022427343944145</v>
      </c>
      <c r="C157" s="7">
        <v>40</v>
      </c>
      <c r="D157" s="2">
        <v>27</v>
      </c>
      <c r="F157" s="1" t="e">
        <f>#N/A</f>
        <v>#N/A</v>
      </c>
      <c r="G157" s="1" t="e">
        <f>SUM(F$4:F157)</f>
        <v>#N/A</v>
      </c>
    </row>
    <row r="158" spans="1:7" x14ac:dyDescent="0.15">
      <c r="A158" s="2">
        <v>155</v>
      </c>
      <c r="B158" s="9">
        <v>83.599999999999952</v>
      </c>
      <c r="C158" s="6">
        <v>138</v>
      </c>
      <c r="D158" s="6">
        <v>65</v>
      </c>
      <c r="E158" s="2" t="s">
        <v>55</v>
      </c>
      <c r="F158" s="5">
        <v>0</v>
      </c>
    </row>
    <row r="159" spans="1:7" x14ac:dyDescent="0.15">
      <c r="B159" s="9"/>
      <c r="C159" s="6"/>
      <c r="D159" s="6"/>
      <c r="F159" s="5"/>
    </row>
    <row r="160" spans="1:7" ht="16" x14ac:dyDescent="0.2">
      <c r="A160" s="8" t="s">
        <v>54</v>
      </c>
      <c r="B160" s="9"/>
    </row>
    <row r="161" spans="1:7" ht="16" x14ac:dyDescent="0.2">
      <c r="A161" s="8"/>
      <c r="B161" s="9"/>
    </row>
    <row r="162" spans="1:7" x14ac:dyDescent="0.15">
      <c r="A162" s="2" t="s">
        <v>42</v>
      </c>
      <c r="B162" s="3" t="s">
        <v>41</v>
      </c>
      <c r="C162" s="2" t="s">
        <v>40</v>
      </c>
      <c r="D162" s="2" t="s">
        <v>39</v>
      </c>
      <c r="E162" s="2" t="s">
        <v>38</v>
      </c>
      <c r="F162" s="2" t="s">
        <v>53</v>
      </c>
      <c r="G162" s="2" t="s">
        <v>52</v>
      </c>
    </row>
    <row r="163" spans="1:7" x14ac:dyDescent="0.15">
      <c r="A163" s="2">
        <v>156</v>
      </c>
      <c r="B163" s="3">
        <v>0.60676579060808644</v>
      </c>
      <c r="C163" s="6">
        <v>44</v>
      </c>
      <c r="D163" s="6">
        <v>108</v>
      </c>
      <c r="E163" s="2" t="s">
        <v>51</v>
      </c>
      <c r="F163" s="5">
        <v>0</v>
      </c>
    </row>
    <row r="164" spans="1:7" x14ac:dyDescent="0.15">
      <c r="A164" s="2">
        <v>157</v>
      </c>
      <c r="B164" s="3">
        <v>1.0928243480878843</v>
      </c>
      <c r="C164" s="6">
        <v>25</v>
      </c>
      <c r="D164" s="6">
        <v>54</v>
      </c>
      <c r="F164" s="5">
        <v>0</v>
      </c>
    </row>
    <row r="165" spans="1:7" x14ac:dyDescent="0.15">
      <c r="A165" s="2">
        <v>158</v>
      </c>
      <c r="B165" s="3">
        <v>1.7056456855084265</v>
      </c>
      <c r="C165" s="2">
        <v>10</v>
      </c>
      <c r="D165" s="2">
        <v>56</v>
      </c>
      <c r="F165" s="1" t="e">
        <f>#N/A</f>
        <v>#N/A</v>
      </c>
      <c r="G165" s="1" t="e">
        <f>SUM(F$163:F165)</f>
        <v>#N/A</v>
      </c>
    </row>
    <row r="166" spans="1:7" x14ac:dyDescent="0.15">
      <c r="A166" s="2">
        <v>159</v>
      </c>
      <c r="B166" s="3">
        <v>2.1981634929215108</v>
      </c>
      <c r="C166" s="2">
        <v>3</v>
      </c>
      <c r="D166" s="2">
        <v>61</v>
      </c>
      <c r="F166" s="1" t="e">
        <f>#N/A</f>
        <v>#N/A</v>
      </c>
      <c r="G166" s="1" t="e">
        <f>SUM(F$163:F166)</f>
        <v>#N/A</v>
      </c>
    </row>
    <row r="167" spans="1:7" x14ac:dyDescent="0.15">
      <c r="A167" s="2">
        <v>160</v>
      </c>
      <c r="B167" s="3">
        <v>2.6828090894784018</v>
      </c>
      <c r="C167" s="2">
        <v>5</v>
      </c>
      <c r="D167" s="2">
        <v>48</v>
      </c>
      <c r="F167" s="1" t="e">
        <f>#N/A</f>
        <v>#N/A</v>
      </c>
      <c r="G167" s="1" t="e">
        <f>SUM(F$163:F167)</f>
        <v>#N/A</v>
      </c>
    </row>
    <row r="168" spans="1:7" x14ac:dyDescent="0.15">
      <c r="A168" s="2">
        <v>161</v>
      </c>
      <c r="B168" s="3">
        <v>3.1343510301272008</v>
      </c>
      <c r="C168" s="2">
        <v>4</v>
      </c>
      <c r="D168" s="2">
        <v>11</v>
      </c>
      <c r="F168" s="1" t="e">
        <f>#N/A</f>
        <v>#N/A</v>
      </c>
      <c r="G168" s="1" t="e">
        <f>SUM(F$163:F168)</f>
        <v>#N/A</v>
      </c>
    </row>
    <row r="169" spans="1:7" x14ac:dyDescent="0.15">
      <c r="A169" s="2">
        <v>162</v>
      </c>
      <c r="B169" s="3">
        <v>3.5655059631740644</v>
      </c>
      <c r="C169" s="2">
        <v>9</v>
      </c>
      <c r="D169" s="2">
        <v>12</v>
      </c>
      <c r="F169" s="1" t="e">
        <f>#N/A</f>
        <v>#N/A</v>
      </c>
      <c r="G169" s="1" t="e">
        <f>SUM(F$163:F169)</f>
        <v>#N/A</v>
      </c>
    </row>
    <row r="170" spans="1:7" x14ac:dyDescent="0.15">
      <c r="A170" s="2">
        <v>163</v>
      </c>
      <c r="B170" s="3">
        <v>3.9924220134522095</v>
      </c>
      <c r="C170" s="2">
        <v>11</v>
      </c>
      <c r="D170" s="2">
        <v>25</v>
      </c>
      <c r="F170" s="1" t="e">
        <f>#N/A</f>
        <v>#N/A</v>
      </c>
      <c r="G170" s="1" t="e">
        <f>SUM(F$163:F170)</f>
        <v>#N/A</v>
      </c>
    </row>
    <row r="171" spans="1:7" x14ac:dyDescent="0.15">
      <c r="A171" s="2">
        <v>164</v>
      </c>
      <c r="B171" s="3">
        <v>4.3949140249201148</v>
      </c>
      <c r="C171" s="2">
        <v>13</v>
      </c>
      <c r="D171" s="2">
        <v>33</v>
      </c>
      <c r="F171" s="1" t="e">
        <f>#N/A</f>
        <v>#N/A</v>
      </c>
      <c r="G171" s="1" t="e">
        <f>SUM(F$163:F171)</f>
        <v>#N/A</v>
      </c>
    </row>
    <row r="172" spans="1:7" x14ac:dyDescent="0.15">
      <c r="A172" s="2">
        <v>165</v>
      </c>
      <c r="B172" s="3">
        <v>4.9066077305726425</v>
      </c>
      <c r="C172" s="2">
        <v>18</v>
      </c>
      <c r="D172" s="2">
        <v>31</v>
      </c>
      <c r="F172" s="1" t="e">
        <f>#N/A</f>
        <v>#N/A</v>
      </c>
      <c r="G172" s="1" t="e">
        <f>SUM(F$163:F172)</f>
        <v>#N/A</v>
      </c>
    </row>
    <row r="173" spans="1:7" x14ac:dyDescent="0.15">
      <c r="A173" s="2">
        <v>166</v>
      </c>
      <c r="B173" s="3">
        <v>5.4826920839976188</v>
      </c>
      <c r="C173" s="2">
        <v>15</v>
      </c>
      <c r="D173" s="2">
        <v>27</v>
      </c>
      <c r="F173" s="1" t="e">
        <f>#N/A</f>
        <v>#N/A</v>
      </c>
      <c r="G173" s="1" t="e">
        <f>SUM(F$163:F173)</f>
        <v>#N/A</v>
      </c>
    </row>
    <row r="174" spans="1:7" x14ac:dyDescent="0.15">
      <c r="A174" s="2">
        <v>167</v>
      </c>
      <c r="B174" s="3">
        <v>6.0585745858621802</v>
      </c>
      <c r="C174" s="2">
        <v>16</v>
      </c>
      <c r="D174" s="2">
        <v>45</v>
      </c>
      <c r="F174" s="1" t="e">
        <f>#N/A</f>
        <v>#N/A</v>
      </c>
      <c r="G174" s="1" t="e">
        <f>SUM(F$163:F174)</f>
        <v>#N/A</v>
      </c>
    </row>
    <row r="175" spans="1:7" x14ac:dyDescent="0.15">
      <c r="A175" s="2">
        <v>168</v>
      </c>
      <c r="B175" s="3">
        <v>6.5539183151210771</v>
      </c>
      <c r="C175" s="2">
        <v>15</v>
      </c>
      <c r="D175" s="6">
        <v>91</v>
      </c>
      <c r="F175" s="5">
        <v>0</v>
      </c>
    </row>
    <row r="176" spans="1:7" x14ac:dyDescent="0.15">
      <c r="A176" s="2">
        <v>169</v>
      </c>
      <c r="B176" s="3">
        <v>6.7553661724154459</v>
      </c>
      <c r="C176" s="2">
        <v>26</v>
      </c>
      <c r="D176" s="6">
        <v>77</v>
      </c>
      <c r="F176" s="5">
        <v>0</v>
      </c>
    </row>
    <row r="177" spans="1:7" x14ac:dyDescent="0.15">
      <c r="A177" s="2">
        <v>170</v>
      </c>
      <c r="B177" s="3">
        <v>7.3090450026343348</v>
      </c>
      <c r="C177" s="2">
        <v>22</v>
      </c>
      <c r="D177" s="2">
        <v>30</v>
      </c>
      <c r="F177" s="1" t="e">
        <f>#N/A</f>
        <v>#N/A</v>
      </c>
      <c r="G177" s="1" t="e">
        <f>SUM(F$163:F177)</f>
        <v>#N/A</v>
      </c>
    </row>
    <row r="178" spans="1:7" x14ac:dyDescent="0.15">
      <c r="A178" s="2">
        <v>171</v>
      </c>
      <c r="B178" s="3">
        <v>7.8810923248510063</v>
      </c>
      <c r="C178" s="2">
        <v>5</v>
      </c>
      <c r="D178" s="2">
        <v>13</v>
      </c>
      <c r="F178" s="1" t="e">
        <f>#N/A</f>
        <v>#N/A</v>
      </c>
      <c r="G178" s="1" t="e">
        <f>SUM(F$163:F178)</f>
        <v>#N/A</v>
      </c>
    </row>
    <row r="179" spans="1:7" x14ac:dyDescent="0.15">
      <c r="A179" s="2">
        <v>172</v>
      </c>
      <c r="B179" s="3">
        <v>8.3954101007889328</v>
      </c>
      <c r="C179" s="2">
        <v>3</v>
      </c>
      <c r="D179" s="2">
        <v>7</v>
      </c>
      <c r="F179" s="1" t="e">
        <f>#N/A</f>
        <v>#N/A</v>
      </c>
      <c r="G179" s="1" t="e">
        <f>SUM(F$163:F179)</f>
        <v>#N/A</v>
      </c>
    </row>
    <row r="180" spans="1:7" x14ac:dyDescent="0.15">
      <c r="A180" s="2">
        <v>173</v>
      </c>
      <c r="B180" s="3">
        <v>8.9188111969455424</v>
      </c>
      <c r="C180" s="2">
        <v>4</v>
      </c>
      <c r="D180" s="2">
        <v>8</v>
      </c>
      <c r="F180" s="1" t="e">
        <f>#N/A</f>
        <v>#N/A</v>
      </c>
      <c r="G180" s="1" t="e">
        <f>SUM(F$163:F180)</f>
        <v>#N/A</v>
      </c>
    </row>
    <row r="181" spans="1:7" x14ac:dyDescent="0.15">
      <c r="A181" s="2">
        <v>174</v>
      </c>
      <c r="B181" s="3">
        <v>9.4196049183356489</v>
      </c>
      <c r="C181" s="2">
        <v>8</v>
      </c>
      <c r="D181" s="2">
        <v>15</v>
      </c>
      <c r="F181" s="1" t="e">
        <f>#N/A</f>
        <v>#N/A</v>
      </c>
      <c r="G181" s="1" t="e">
        <f>SUM(F$163:F181)</f>
        <v>#N/A</v>
      </c>
    </row>
    <row r="182" spans="1:7" x14ac:dyDescent="0.15">
      <c r="A182" s="2">
        <v>175</v>
      </c>
      <c r="B182" s="3">
        <v>10.008405920066783</v>
      </c>
      <c r="C182" s="2">
        <v>5</v>
      </c>
      <c r="D182" s="2">
        <v>19</v>
      </c>
      <c r="F182" s="1" t="e">
        <f>#N/A</f>
        <v>#N/A</v>
      </c>
      <c r="G182" s="1" t="e">
        <f>SUM(F$163:F182)</f>
        <v>#N/A</v>
      </c>
    </row>
    <row r="183" spans="1:7" x14ac:dyDescent="0.15">
      <c r="A183" s="2">
        <v>176</v>
      </c>
      <c r="B183" s="3">
        <v>10.560671789362766</v>
      </c>
      <c r="C183" s="2">
        <v>18</v>
      </c>
      <c r="D183" s="2">
        <v>38</v>
      </c>
      <c r="F183" s="1" t="e">
        <f>#N/A</f>
        <v>#N/A</v>
      </c>
      <c r="G183" s="1" t="e">
        <f>SUM(F$163:F183)</f>
        <v>#N/A</v>
      </c>
    </row>
    <row r="184" spans="1:7" x14ac:dyDescent="0.15">
      <c r="A184" s="2">
        <v>177</v>
      </c>
      <c r="B184" s="3">
        <v>11.067924760686161</v>
      </c>
      <c r="C184" s="2">
        <v>32</v>
      </c>
      <c r="D184" s="2">
        <v>29</v>
      </c>
      <c r="F184" s="1" t="e">
        <f>#N/A</f>
        <v>#N/A</v>
      </c>
      <c r="G184" s="1" t="e">
        <f>SUM(F$163:F184)</f>
        <v>#N/A</v>
      </c>
    </row>
    <row r="185" spans="1:7" x14ac:dyDescent="0.15">
      <c r="A185" s="2">
        <v>178</v>
      </c>
      <c r="B185" s="3">
        <v>11.607070278555154</v>
      </c>
      <c r="C185" s="2">
        <v>36</v>
      </c>
      <c r="D185" s="2">
        <v>35</v>
      </c>
      <c r="F185" s="1" t="e">
        <f>#N/A</f>
        <v>#N/A</v>
      </c>
      <c r="G185" s="1" t="e">
        <f>SUM(F$163:F185)</f>
        <v>#N/A</v>
      </c>
    </row>
    <row r="186" spans="1:7" x14ac:dyDescent="0.15">
      <c r="A186" s="2">
        <v>179</v>
      </c>
      <c r="B186" s="3">
        <v>12.138747288688789</v>
      </c>
      <c r="C186" s="2">
        <v>38</v>
      </c>
      <c r="D186" s="2">
        <v>37</v>
      </c>
      <c r="F186" s="1" t="e">
        <f>#N/A</f>
        <v>#N/A</v>
      </c>
      <c r="G186" s="1" t="e">
        <f>SUM(F$163:F186)</f>
        <v>#N/A</v>
      </c>
    </row>
    <row r="187" spans="1:7" x14ac:dyDescent="0.15">
      <c r="A187" s="2">
        <v>180</v>
      </c>
      <c r="B187" s="3">
        <v>12.686976126776468</v>
      </c>
      <c r="C187" s="2">
        <v>32</v>
      </c>
      <c r="D187" s="2">
        <v>38</v>
      </c>
      <c r="E187" s="2" t="s">
        <v>50</v>
      </c>
      <c r="F187" s="1" t="e">
        <f>#N/A</f>
        <v>#N/A</v>
      </c>
      <c r="G187" s="1" t="e">
        <f>SUM(F$163:F187)</f>
        <v>#N/A</v>
      </c>
    </row>
    <row r="188" spans="1:7" x14ac:dyDescent="0.15">
      <c r="A188" s="2">
        <v>181</v>
      </c>
      <c r="B188" s="3">
        <v>13.331084456061365</v>
      </c>
      <c r="C188" s="2">
        <v>38</v>
      </c>
      <c r="D188" s="2">
        <v>30</v>
      </c>
      <c r="E188" s="2" t="s">
        <v>49</v>
      </c>
      <c r="F188" s="1" t="e">
        <f>#N/A</f>
        <v>#N/A</v>
      </c>
      <c r="G188" s="1" t="e">
        <f>SUM(F$163:F188)</f>
        <v>#N/A</v>
      </c>
    </row>
    <row r="189" spans="1:7" x14ac:dyDescent="0.15">
      <c r="A189" s="2">
        <v>182</v>
      </c>
      <c r="B189" s="3">
        <v>13.878102184786551</v>
      </c>
      <c r="C189" s="2">
        <v>22</v>
      </c>
      <c r="D189" s="2">
        <v>22</v>
      </c>
      <c r="F189" s="1" t="e">
        <f>#N/A</f>
        <v>#N/A</v>
      </c>
      <c r="G189" s="1" t="e">
        <f>SUM(F$163:F189)</f>
        <v>#N/A</v>
      </c>
    </row>
    <row r="190" spans="1:7" x14ac:dyDescent="0.15">
      <c r="A190" s="2">
        <v>183</v>
      </c>
      <c r="B190" s="3">
        <v>14.415834741732642</v>
      </c>
      <c r="C190" s="2">
        <v>13</v>
      </c>
      <c r="D190" s="2">
        <v>19</v>
      </c>
      <c r="F190" s="1" t="e">
        <f>#N/A</f>
        <v>#N/A</v>
      </c>
      <c r="G190" s="1" t="e">
        <f>SUM(F$163:F190)</f>
        <v>#N/A</v>
      </c>
    </row>
    <row r="191" spans="1:7" x14ac:dyDescent="0.15">
      <c r="A191" s="2">
        <v>184</v>
      </c>
      <c r="B191" s="3">
        <v>14.945896939382951</v>
      </c>
      <c r="C191" s="2">
        <v>9</v>
      </c>
      <c r="D191" s="2">
        <v>14</v>
      </c>
      <c r="F191" s="1" t="e">
        <f>#N/A</f>
        <v>#N/A</v>
      </c>
      <c r="G191" s="1" t="e">
        <f>SUM(F$163:F191)</f>
        <v>#N/A</v>
      </c>
    </row>
    <row r="192" spans="1:7" x14ac:dyDescent="0.15">
      <c r="A192" s="2">
        <v>185</v>
      </c>
      <c r="B192" s="3">
        <v>15.444470293608493</v>
      </c>
      <c r="C192" s="2">
        <v>8</v>
      </c>
      <c r="D192" s="2">
        <v>10</v>
      </c>
      <c r="F192" s="1" t="e">
        <f>#N/A</f>
        <v>#N/A</v>
      </c>
      <c r="G192" s="1" t="e">
        <f>SUM(F$163:F192)</f>
        <v>#N/A</v>
      </c>
    </row>
    <row r="193" spans="1:7" x14ac:dyDescent="0.15">
      <c r="A193" s="2">
        <v>186</v>
      </c>
      <c r="B193" s="3">
        <v>15.988056545806622</v>
      </c>
      <c r="C193" s="2">
        <v>11</v>
      </c>
      <c r="D193" s="2">
        <v>11</v>
      </c>
      <c r="F193" s="1" t="e">
        <f>#N/A</f>
        <v>#N/A</v>
      </c>
      <c r="G193" s="1" t="e">
        <f>SUM(F$163:F193)</f>
        <v>#N/A</v>
      </c>
    </row>
    <row r="194" spans="1:7" x14ac:dyDescent="0.15">
      <c r="A194" s="2">
        <v>187</v>
      </c>
      <c r="B194" s="3">
        <v>16.528615024598523</v>
      </c>
      <c r="C194" s="2">
        <v>10</v>
      </c>
      <c r="D194" s="2">
        <v>11</v>
      </c>
      <c r="F194" s="1" t="e">
        <f>#N/A</f>
        <v>#N/A</v>
      </c>
      <c r="G194" s="1" t="e">
        <f>SUM(F$163:F194)</f>
        <v>#N/A</v>
      </c>
    </row>
    <row r="195" spans="1:7" x14ac:dyDescent="0.15">
      <c r="A195" s="2">
        <v>188</v>
      </c>
      <c r="B195" s="3">
        <v>17.070182761192498</v>
      </c>
      <c r="C195" s="2">
        <v>13</v>
      </c>
      <c r="D195" s="2">
        <v>10</v>
      </c>
      <c r="F195" s="1" t="e">
        <f>#N/A</f>
        <v>#N/A</v>
      </c>
      <c r="G195" s="1" t="e">
        <f>SUM(F$163:F195)</f>
        <v>#N/A</v>
      </c>
    </row>
    <row r="196" spans="1:7" x14ac:dyDescent="0.15">
      <c r="A196" s="2">
        <v>189</v>
      </c>
      <c r="B196" s="3">
        <v>17.60993383374274</v>
      </c>
      <c r="C196" s="2">
        <v>10</v>
      </c>
      <c r="D196" s="2">
        <v>9</v>
      </c>
      <c r="F196" s="1" t="e">
        <f>#N/A</f>
        <v>#N/A</v>
      </c>
      <c r="G196" s="1" t="e">
        <f>SUM(F$163:F196)</f>
        <v>#N/A</v>
      </c>
    </row>
    <row r="197" spans="1:7" x14ac:dyDescent="0.15">
      <c r="A197" s="2">
        <v>190</v>
      </c>
      <c r="B197" s="3">
        <v>18.242738475644387</v>
      </c>
      <c r="C197" s="2">
        <v>7</v>
      </c>
      <c r="D197" s="2">
        <v>9</v>
      </c>
      <c r="F197" s="1" t="e">
        <f>#N/A</f>
        <v>#N/A</v>
      </c>
      <c r="G197" s="1" t="e">
        <f>SUM(F$163:F197)</f>
        <v>#N/A</v>
      </c>
    </row>
    <row r="198" spans="1:7" x14ac:dyDescent="0.15">
      <c r="A198" s="2">
        <v>191</v>
      </c>
      <c r="B198" s="3">
        <v>18.755845142219822</v>
      </c>
      <c r="C198" s="2">
        <v>11</v>
      </c>
      <c r="D198" s="2">
        <v>10</v>
      </c>
      <c r="F198" s="1" t="e">
        <f>#N/A</f>
        <v>#N/A</v>
      </c>
      <c r="G198" s="1" t="e">
        <f>SUM(F$163:F198)</f>
        <v>#N/A</v>
      </c>
    </row>
    <row r="199" spans="1:7" x14ac:dyDescent="0.15">
      <c r="A199" s="2">
        <v>192</v>
      </c>
      <c r="B199" s="3">
        <v>19.226764832668479</v>
      </c>
      <c r="C199" s="2">
        <v>11</v>
      </c>
      <c r="D199" s="2">
        <v>11</v>
      </c>
      <c r="F199" s="1" t="e">
        <f>#N/A</f>
        <v>#N/A</v>
      </c>
      <c r="G199" s="1" t="e">
        <f>SUM(F$163:F199)</f>
        <v>#N/A</v>
      </c>
    </row>
    <row r="200" spans="1:7" x14ac:dyDescent="0.15">
      <c r="A200" s="2">
        <v>193</v>
      </c>
      <c r="B200" s="3">
        <v>19.75723073343962</v>
      </c>
      <c r="C200" s="2">
        <v>18</v>
      </c>
      <c r="D200" s="2">
        <v>8</v>
      </c>
      <c r="F200" s="1" t="e">
        <f>#N/A</f>
        <v>#N/A</v>
      </c>
      <c r="G200" s="1" t="e">
        <f>SUM(F$163:F200)</f>
        <v>#N/A</v>
      </c>
    </row>
    <row r="201" spans="1:7" x14ac:dyDescent="0.15">
      <c r="A201" s="2">
        <v>194</v>
      </c>
      <c r="B201" s="3">
        <v>20.274172579662945</v>
      </c>
      <c r="C201" s="2">
        <v>8</v>
      </c>
      <c r="D201" s="2">
        <v>14</v>
      </c>
      <c r="F201" s="1" t="e">
        <f>#N/A</f>
        <v>#N/A</v>
      </c>
      <c r="G201" s="1" t="e">
        <f>SUM(F$163:F201)</f>
        <v>#N/A</v>
      </c>
    </row>
    <row r="202" spans="1:7" x14ac:dyDescent="0.15">
      <c r="A202" s="2">
        <v>195</v>
      </c>
      <c r="B202" s="3">
        <v>20.792527386809173</v>
      </c>
      <c r="C202" s="2">
        <v>6</v>
      </c>
      <c r="D202" s="2">
        <v>7</v>
      </c>
      <c r="F202" s="1" t="e">
        <f>#N/A</f>
        <v>#N/A</v>
      </c>
      <c r="G202" s="1" t="e">
        <f>SUM(F$163:F202)</f>
        <v>#N/A</v>
      </c>
    </row>
    <row r="203" spans="1:7" x14ac:dyDescent="0.15">
      <c r="A203" s="2">
        <v>196</v>
      </c>
      <c r="B203" s="3">
        <v>21.327232170349035</v>
      </c>
      <c r="C203" s="2">
        <v>6</v>
      </c>
      <c r="D203" s="2">
        <v>7</v>
      </c>
      <c r="F203" s="1" t="e">
        <f>#N/A</f>
        <v>#N/A</v>
      </c>
      <c r="G203" s="1" t="e">
        <f>SUM(F$163:F203)</f>
        <v>#N/A</v>
      </c>
    </row>
    <row r="204" spans="1:7" x14ac:dyDescent="0.15">
      <c r="A204" s="2">
        <v>197</v>
      </c>
      <c r="B204" s="3">
        <v>21.843972165011941</v>
      </c>
      <c r="C204" s="2">
        <v>5</v>
      </c>
      <c r="D204" s="2">
        <v>7</v>
      </c>
      <c r="F204" s="1" t="e">
        <f>#N/A</f>
        <v>#N/A</v>
      </c>
      <c r="G204" s="1" t="e">
        <f>SUM(F$163:F204)</f>
        <v>#N/A</v>
      </c>
    </row>
    <row r="205" spans="1:7" x14ac:dyDescent="0.15">
      <c r="A205" s="2">
        <v>198</v>
      </c>
      <c r="B205" s="3">
        <v>22.381301018837199</v>
      </c>
      <c r="C205" s="2">
        <v>8</v>
      </c>
      <c r="D205" s="2">
        <v>8</v>
      </c>
      <c r="F205" s="1" t="e">
        <f>#N/A</f>
        <v>#N/A</v>
      </c>
      <c r="G205" s="1" t="e">
        <f>SUM(F$163:F205)</f>
        <v>#N/A</v>
      </c>
    </row>
    <row r="206" spans="1:7" x14ac:dyDescent="0.15">
      <c r="A206" s="2">
        <v>199</v>
      </c>
      <c r="B206" s="3">
        <v>22.913583583652077</v>
      </c>
      <c r="C206" s="2">
        <v>11</v>
      </c>
      <c r="D206" s="2">
        <v>8</v>
      </c>
      <c r="F206" s="1" t="e">
        <f>#N/A</f>
        <v>#N/A</v>
      </c>
      <c r="G206" s="1" t="e">
        <f>SUM(F$163:F206)</f>
        <v>#N/A</v>
      </c>
    </row>
    <row r="207" spans="1:7" x14ac:dyDescent="0.15">
      <c r="A207" s="2">
        <v>200</v>
      </c>
      <c r="B207" s="3">
        <v>23.430525429875395</v>
      </c>
      <c r="C207" s="2">
        <v>8</v>
      </c>
      <c r="D207" s="2">
        <v>9</v>
      </c>
      <c r="F207" s="1" t="e">
        <f>#N/A</f>
        <v>#N/A</v>
      </c>
      <c r="G207" s="1" t="e">
        <f>SUM(F$163:F207)</f>
        <v>#N/A</v>
      </c>
    </row>
    <row r="208" spans="1:7" x14ac:dyDescent="0.15">
      <c r="A208" s="2">
        <v>201</v>
      </c>
      <c r="B208" s="3">
        <v>23.958569111921555</v>
      </c>
      <c r="C208" s="2">
        <v>6</v>
      </c>
      <c r="D208" s="2">
        <v>9</v>
      </c>
      <c r="F208" s="1" t="e">
        <f>#N/A</f>
        <v>#N/A</v>
      </c>
      <c r="G208" s="1" t="e">
        <f>SUM(F$163:F208)</f>
        <v>#N/A</v>
      </c>
    </row>
    <row r="209" spans="1:7" x14ac:dyDescent="0.15">
      <c r="A209" s="2">
        <v>202</v>
      </c>
      <c r="B209" s="3">
        <v>24.495292411065567</v>
      </c>
      <c r="C209" s="2">
        <v>7</v>
      </c>
      <c r="D209" s="2">
        <v>10</v>
      </c>
      <c r="F209" s="1" t="e">
        <f>#N/A</f>
        <v>#N/A</v>
      </c>
      <c r="G209" s="1" t="e">
        <f>SUM(F$163:F209)</f>
        <v>#N/A</v>
      </c>
    </row>
    <row r="210" spans="1:7" x14ac:dyDescent="0.15">
      <c r="A210" s="2">
        <v>203</v>
      </c>
      <c r="B210" s="3">
        <v>25.038474960142867</v>
      </c>
      <c r="C210" s="2">
        <v>8</v>
      </c>
      <c r="D210" s="2">
        <v>7</v>
      </c>
      <c r="F210" s="1" t="e">
        <f>#N/A</f>
        <v>#N/A</v>
      </c>
      <c r="G210" s="1" t="e">
        <f>SUM(F$163:F210)</f>
        <v>#N/A</v>
      </c>
    </row>
    <row r="211" spans="1:7" x14ac:dyDescent="0.15">
      <c r="A211" s="2">
        <v>204</v>
      </c>
      <c r="B211" s="3">
        <v>25.698125859579736</v>
      </c>
      <c r="C211" s="2">
        <v>5</v>
      </c>
      <c r="D211" s="2">
        <v>8</v>
      </c>
      <c r="F211" s="1" t="e">
        <f>#N/A</f>
        <v>#N/A</v>
      </c>
      <c r="G211" s="1" t="e">
        <f>SUM(F$163:F211)</f>
        <v>#N/A</v>
      </c>
    </row>
    <row r="212" spans="1:7" x14ac:dyDescent="0.15">
      <c r="A212" s="2">
        <v>205</v>
      </c>
      <c r="B212" s="3">
        <v>26.248978767952813</v>
      </c>
      <c r="C212" s="2">
        <v>6</v>
      </c>
      <c r="D212" s="2">
        <v>12</v>
      </c>
      <c r="F212" s="1" t="e">
        <f>#N/A</f>
        <v>#N/A</v>
      </c>
      <c r="G212" s="1" t="e">
        <f>SUM(F$163:F212)</f>
        <v>#N/A</v>
      </c>
    </row>
    <row r="213" spans="1:7" x14ac:dyDescent="0.15">
      <c r="A213" s="2">
        <v>206</v>
      </c>
      <c r="B213" s="3">
        <v>26.761479879847005</v>
      </c>
      <c r="C213" s="2">
        <v>7</v>
      </c>
      <c r="D213" s="2">
        <v>14</v>
      </c>
      <c r="F213" s="1" t="e">
        <f>#N/A</f>
        <v>#N/A</v>
      </c>
      <c r="G213" s="1" t="e">
        <f>SUM(F$163:F213)</f>
        <v>#N/A</v>
      </c>
    </row>
    <row r="214" spans="1:7" x14ac:dyDescent="0.15">
      <c r="A214" s="2">
        <v>207</v>
      </c>
      <c r="B214" s="3">
        <v>27.248547695128881</v>
      </c>
      <c r="C214" s="2">
        <v>16</v>
      </c>
      <c r="D214" s="2">
        <v>15</v>
      </c>
      <c r="F214" s="1" t="e">
        <f>#N/A</f>
        <v>#N/A</v>
      </c>
      <c r="G214" s="1" t="e">
        <f>SUM(F$163:F214)</f>
        <v>#N/A</v>
      </c>
    </row>
    <row r="215" spans="1:7" x14ac:dyDescent="0.15">
      <c r="A215" s="2">
        <v>208</v>
      </c>
      <c r="B215" s="3">
        <v>27.763269174187634</v>
      </c>
      <c r="C215" s="2">
        <v>25</v>
      </c>
      <c r="D215" s="2">
        <v>15</v>
      </c>
      <c r="F215" s="1" t="e">
        <f>#N/A</f>
        <v>#N/A</v>
      </c>
      <c r="G215" s="1" t="e">
        <f>SUM(F$163:F215)</f>
        <v>#N/A</v>
      </c>
    </row>
    <row r="216" spans="1:7" x14ac:dyDescent="0.15">
      <c r="A216" s="2">
        <v>209</v>
      </c>
      <c r="B216" s="3">
        <v>28.267292520544384</v>
      </c>
      <c r="C216" s="2">
        <v>20</v>
      </c>
      <c r="D216" s="2">
        <v>16</v>
      </c>
      <c r="F216" s="1" t="e">
        <f>#N/A</f>
        <v>#N/A</v>
      </c>
      <c r="G216" s="1" t="e">
        <f>SUM(F$163:F216)</f>
        <v>#N/A</v>
      </c>
    </row>
    <row r="217" spans="1:7" x14ac:dyDescent="0.15">
      <c r="A217" s="2">
        <v>210</v>
      </c>
      <c r="B217" s="3">
        <v>28.777976968394835</v>
      </c>
      <c r="C217" s="2">
        <v>12</v>
      </c>
      <c r="D217" s="2">
        <v>21</v>
      </c>
      <c r="F217" s="1" t="e">
        <f>#N/A</f>
        <v>#N/A</v>
      </c>
      <c r="G217" s="1" t="e">
        <f>SUM(F$163:F217)</f>
        <v>#N/A</v>
      </c>
    </row>
    <row r="218" spans="1:7" x14ac:dyDescent="0.15">
      <c r="A218" s="2">
        <v>211</v>
      </c>
      <c r="B218" s="3">
        <v>29.28240401787242</v>
      </c>
      <c r="C218" s="2">
        <v>9</v>
      </c>
      <c r="D218" s="2">
        <v>26</v>
      </c>
      <c r="F218" s="1" t="e">
        <f>#N/A</f>
        <v>#N/A</v>
      </c>
      <c r="G218" s="1" t="e">
        <f>SUM(F$163:F218)</f>
        <v>#N/A</v>
      </c>
    </row>
    <row r="219" spans="1:7" x14ac:dyDescent="0.15">
      <c r="A219" s="2">
        <v>212</v>
      </c>
      <c r="B219" s="3">
        <v>29.793290317283283</v>
      </c>
      <c r="C219" s="2">
        <v>12</v>
      </c>
      <c r="D219" s="2">
        <v>20</v>
      </c>
      <c r="F219" s="1" t="e">
        <f>#N/A</f>
        <v>#N/A</v>
      </c>
      <c r="G219" s="1" t="e">
        <f>SUM(F$163:F219)</f>
        <v>#N/A</v>
      </c>
    </row>
    <row r="220" spans="1:7" x14ac:dyDescent="0.15">
      <c r="A220" s="2">
        <v>213</v>
      </c>
      <c r="B220" s="3">
        <v>30.316489561879479</v>
      </c>
      <c r="C220" s="2">
        <v>5</v>
      </c>
      <c r="D220" s="2">
        <v>18</v>
      </c>
      <c r="F220" s="1" t="e">
        <f>#N/A</f>
        <v>#N/A</v>
      </c>
      <c r="G220" s="1" t="e">
        <f>SUM(F$163:F220)</f>
        <v>#N/A</v>
      </c>
    </row>
    <row r="221" spans="1:7" x14ac:dyDescent="0.15">
      <c r="A221" s="2">
        <v>214</v>
      </c>
      <c r="B221" s="3">
        <v>30.826164751927855</v>
      </c>
      <c r="C221" s="2">
        <v>20</v>
      </c>
      <c r="D221" s="2">
        <v>18</v>
      </c>
      <c r="F221" s="1" t="e">
        <f>#N/A</f>
        <v>#N/A</v>
      </c>
      <c r="G221" s="1" t="e">
        <f>SUM(F$163:F221)</f>
        <v>#N/A</v>
      </c>
    </row>
    <row r="222" spans="1:7" x14ac:dyDescent="0.15">
      <c r="A222" s="2">
        <v>215</v>
      </c>
      <c r="B222" s="3">
        <v>31.357034355819827</v>
      </c>
      <c r="C222" s="2">
        <v>32</v>
      </c>
      <c r="D222" s="7">
        <v>53</v>
      </c>
      <c r="F222" s="1" t="e">
        <f>#N/A</f>
        <v>#N/A</v>
      </c>
      <c r="G222" s="1" t="e">
        <f>SUM(F$163:F222)</f>
        <v>#N/A</v>
      </c>
    </row>
    <row r="223" spans="1:7" x14ac:dyDescent="0.15">
      <c r="A223" s="2">
        <v>216</v>
      </c>
      <c r="B223" s="3">
        <v>31.905868748588752</v>
      </c>
      <c r="C223" s="2">
        <v>21</v>
      </c>
      <c r="D223" s="2">
        <v>26</v>
      </c>
      <c r="F223" s="1" t="e">
        <f>#N/A</f>
        <v>#N/A</v>
      </c>
      <c r="G223" s="1" t="e">
        <f>SUM(F$163:F223)</f>
        <v>#N/A</v>
      </c>
    </row>
    <row r="224" spans="1:7" x14ac:dyDescent="0.15">
      <c r="A224" s="2">
        <v>217</v>
      </c>
      <c r="B224" s="3">
        <v>32.3434829315689</v>
      </c>
      <c r="C224" s="2">
        <v>12</v>
      </c>
      <c r="D224" s="2">
        <v>34</v>
      </c>
      <c r="F224" s="1" t="e">
        <f>#N/A</f>
        <v>#N/A</v>
      </c>
      <c r="G224" s="1" t="e">
        <f>SUM(F$163:F224)</f>
        <v>#N/A</v>
      </c>
    </row>
    <row r="225" spans="1:7" x14ac:dyDescent="0.15">
      <c r="A225" s="2">
        <v>218</v>
      </c>
      <c r="B225" s="3">
        <v>32.864663660560943</v>
      </c>
      <c r="C225" s="2">
        <v>12</v>
      </c>
      <c r="D225" s="2">
        <v>13</v>
      </c>
      <c r="F225" s="1" t="e">
        <f>#N/A</f>
        <v>#N/A</v>
      </c>
      <c r="G225" s="1" t="e">
        <f>SUM(F$163:F225)</f>
        <v>#N/A</v>
      </c>
    </row>
    <row r="226" spans="1:7" x14ac:dyDescent="0.15">
      <c r="A226" s="2">
        <v>219</v>
      </c>
      <c r="B226" s="3">
        <v>33.39654252225499</v>
      </c>
      <c r="C226" s="2">
        <v>13</v>
      </c>
      <c r="D226" s="2">
        <v>17</v>
      </c>
      <c r="F226" s="1" t="e">
        <f>#N/A</f>
        <v>#N/A</v>
      </c>
      <c r="G226" s="1" t="e">
        <f>SUM(F$163:F226)</f>
        <v>#N/A</v>
      </c>
    </row>
    <row r="227" spans="1:7" x14ac:dyDescent="0.15">
      <c r="A227" s="2">
        <v>220</v>
      </c>
      <c r="B227" s="3">
        <v>33.936697297926059</v>
      </c>
      <c r="C227" s="2">
        <v>7</v>
      </c>
      <c r="D227" s="2">
        <v>19</v>
      </c>
      <c r="F227" s="1" t="e">
        <f>#N/A</f>
        <v>#N/A</v>
      </c>
      <c r="G227" s="1" t="e">
        <f>SUM(F$163:F227)</f>
        <v>#N/A</v>
      </c>
    </row>
    <row r="228" spans="1:7" x14ac:dyDescent="0.15">
      <c r="A228" s="2">
        <v>221</v>
      </c>
      <c r="B228" s="3">
        <v>34.484522432892909</v>
      </c>
      <c r="C228" s="2">
        <v>10</v>
      </c>
      <c r="D228" s="2">
        <v>19</v>
      </c>
      <c r="F228" s="1" t="e">
        <f>#N/A</f>
        <v>#N/A</v>
      </c>
      <c r="G228" s="1" t="e">
        <f>SUM(F$163:F228)</f>
        <v>#N/A</v>
      </c>
    </row>
    <row r="229" spans="1:7" x14ac:dyDescent="0.15">
      <c r="A229" s="2">
        <v>222</v>
      </c>
      <c r="B229" s="3">
        <v>35.107840051455042</v>
      </c>
      <c r="C229" s="2">
        <v>18</v>
      </c>
      <c r="D229" s="2">
        <v>17</v>
      </c>
      <c r="F229" s="1" t="e">
        <f>#N/A</f>
        <v>#N/A</v>
      </c>
      <c r="G229" s="1" t="e">
        <f>SUM(F$163:F229)</f>
        <v>#N/A</v>
      </c>
    </row>
    <row r="230" spans="1:7" x14ac:dyDescent="0.15">
      <c r="A230" s="2">
        <v>223</v>
      </c>
      <c r="B230" s="3">
        <v>35.661922584794766</v>
      </c>
      <c r="C230" s="2">
        <v>23</v>
      </c>
      <c r="D230" s="2">
        <v>17</v>
      </c>
      <c r="F230" s="1" t="e">
        <f>#N/A</f>
        <v>#N/A</v>
      </c>
      <c r="G230" s="1" t="e">
        <f>SUM(F$163:F230)</f>
        <v>#N/A</v>
      </c>
    </row>
    <row r="231" spans="1:7" x14ac:dyDescent="0.15">
      <c r="A231" s="2">
        <v>224</v>
      </c>
      <c r="B231" s="3">
        <v>36.182094055984734</v>
      </c>
      <c r="C231" s="2">
        <v>18</v>
      </c>
      <c r="D231" s="2">
        <v>17</v>
      </c>
      <c r="F231" s="1" t="e">
        <f>#N/A</f>
        <v>#N/A</v>
      </c>
      <c r="G231" s="1" t="e">
        <f>SUM(F$163:F231)</f>
        <v>#N/A</v>
      </c>
    </row>
    <row r="232" spans="1:7" x14ac:dyDescent="0.15">
      <c r="A232" s="2">
        <v>225</v>
      </c>
      <c r="B232" s="3">
        <v>36.730524745632827</v>
      </c>
      <c r="C232" s="6">
        <v>120</v>
      </c>
      <c r="D232" s="2">
        <v>15</v>
      </c>
      <c r="F232" s="5">
        <v>0</v>
      </c>
    </row>
    <row r="233" spans="1:7" x14ac:dyDescent="0.15">
      <c r="A233" s="2">
        <v>226</v>
      </c>
      <c r="B233" s="3">
        <v>37.23919067787913</v>
      </c>
      <c r="C233" s="2">
        <v>28</v>
      </c>
      <c r="D233" s="2">
        <v>14</v>
      </c>
      <c r="F233" s="1" t="e">
        <f>#N/A</f>
        <v>#N/A</v>
      </c>
      <c r="G233" s="1" t="e">
        <f>SUM(F$163:F233)</f>
        <v>#N/A</v>
      </c>
    </row>
    <row r="234" spans="1:7" x14ac:dyDescent="0.15">
      <c r="A234" s="2">
        <v>227</v>
      </c>
      <c r="B234" s="3">
        <v>37.749673274169162</v>
      </c>
      <c r="C234" s="2">
        <v>7</v>
      </c>
      <c r="D234" s="2">
        <v>9</v>
      </c>
      <c r="F234" s="1" t="e">
        <f>#N/A</f>
        <v>#N/A</v>
      </c>
      <c r="G234" s="1" t="e">
        <f>SUM(F$163:F234)</f>
        <v>#N/A</v>
      </c>
    </row>
    <row r="235" spans="1:7" x14ac:dyDescent="0.15">
      <c r="A235" s="2">
        <v>228</v>
      </c>
      <c r="B235" s="3">
        <v>38.278928065577816</v>
      </c>
      <c r="C235" s="2">
        <v>18</v>
      </c>
      <c r="D235" s="2">
        <v>6</v>
      </c>
      <c r="F235" s="1" t="e">
        <f>#N/A</f>
        <v>#N/A</v>
      </c>
      <c r="G235" s="1" t="e">
        <f>SUM(F$163:F235)</f>
        <v>#N/A</v>
      </c>
    </row>
    <row r="236" spans="1:7" x14ac:dyDescent="0.15">
      <c r="A236" s="2">
        <v>229</v>
      </c>
      <c r="B236" s="3">
        <v>38.798493982086534</v>
      </c>
      <c r="C236" s="2">
        <v>3</v>
      </c>
      <c r="D236" s="2">
        <v>5</v>
      </c>
      <c r="F236" s="1" t="e">
        <f>#N/A</f>
        <v>#N/A</v>
      </c>
      <c r="G236" s="1" t="e">
        <f>SUM(F$163:F236)</f>
        <v>#N/A</v>
      </c>
    </row>
    <row r="237" spans="1:7" x14ac:dyDescent="0.15">
      <c r="A237" s="2">
        <v>230</v>
      </c>
      <c r="B237" s="3">
        <v>39.303728437805781</v>
      </c>
      <c r="C237" s="2">
        <v>4</v>
      </c>
      <c r="D237" s="2">
        <v>5</v>
      </c>
      <c r="F237" s="1" t="e">
        <f>#N/A</f>
        <v>#N/A</v>
      </c>
      <c r="G237" s="1" t="e">
        <f>SUM(F$163:F237)</f>
        <v>#N/A</v>
      </c>
    </row>
    <row r="238" spans="1:7" x14ac:dyDescent="0.15">
      <c r="A238" s="2">
        <v>231</v>
      </c>
      <c r="B238" s="3">
        <v>39.842672104114357</v>
      </c>
      <c r="C238" s="2">
        <v>10</v>
      </c>
      <c r="D238" s="2">
        <v>5</v>
      </c>
      <c r="F238" s="1" t="e">
        <f>#N/A</f>
        <v>#N/A</v>
      </c>
      <c r="G238" s="1" t="e">
        <f>SUM(F$163:F238)</f>
        <v>#N/A</v>
      </c>
    </row>
    <row r="239" spans="1:7" x14ac:dyDescent="0.15">
      <c r="A239" s="2">
        <v>232</v>
      </c>
      <c r="B239" s="3">
        <v>40.369504676798023</v>
      </c>
      <c r="C239" s="2">
        <v>4</v>
      </c>
      <c r="D239" s="2">
        <v>5</v>
      </c>
      <c r="F239" s="1" t="e">
        <f>#N/A</f>
        <v>#N/A</v>
      </c>
      <c r="G239" s="1" t="e">
        <f>SUM(F$163:F239)</f>
        <v>#N/A</v>
      </c>
    </row>
    <row r="240" spans="1:7" x14ac:dyDescent="0.15">
      <c r="A240" s="2">
        <v>233</v>
      </c>
      <c r="B240" s="3">
        <v>40.901787241612901</v>
      </c>
      <c r="C240" s="2">
        <v>5</v>
      </c>
      <c r="D240" s="2">
        <v>4</v>
      </c>
      <c r="F240" s="1" t="e">
        <f>#N/A</f>
        <v>#N/A</v>
      </c>
      <c r="G240" s="1" t="e">
        <f>SUM(F$163:F240)</f>
        <v>#N/A</v>
      </c>
    </row>
    <row r="241" spans="1:7" x14ac:dyDescent="0.15">
      <c r="A241" s="2">
        <v>234</v>
      </c>
      <c r="B241" s="3">
        <v>41.410049470738372</v>
      </c>
      <c r="C241" s="2">
        <v>7</v>
      </c>
      <c r="D241" s="2">
        <v>4</v>
      </c>
      <c r="F241" s="1" t="e">
        <f>#N/A</f>
        <v>#N/A</v>
      </c>
      <c r="G241" s="1" t="e">
        <f>SUM(F$163:F241)</f>
        <v>#N/A</v>
      </c>
    </row>
    <row r="242" spans="1:7" x14ac:dyDescent="0.15">
      <c r="A242" s="2">
        <v>235</v>
      </c>
      <c r="B242" s="3">
        <v>41.921137621709661</v>
      </c>
      <c r="C242" s="2">
        <v>5</v>
      </c>
      <c r="D242" s="2">
        <v>5</v>
      </c>
      <c r="F242" s="1" t="e">
        <f>#N/A</f>
        <v>#N/A</v>
      </c>
      <c r="G242" s="1" t="e">
        <f>SUM(F$163:F242)</f>
        <v>#N/A</v>
      </c>
    </row>
    <row r="243" spans="1:7" x14ac:dyDescent="0.15">
      <c r="A243" s="2">
        <v>236</v>
      </c>
      <c r="B243" s="3">
        <v>42.523664529549023</v>
      </c>
      <c r="C243" s="2">
        <v>5</v>
      </c>
      <c r="D243" s="2">
        <v>8</v>
      </c>
      <c r="F243" s="1" t="e">
        <f>#N/A</f>
        <v>#N/A</v>
      </c>
      <c r="G243" s="1" t="e">
        <f>SUM(F$163:F243)</f>
        <v>#N/A</v>
      </c>
    </row>
    <row r="244" spans="1:7" x14ac:dyDescent="0.15">
      <c r="A244" s="2">
        <v>237</v>
      </c>
      <c r="B244" s="3">
        <v>43.04545081322231</v>
      </c>
      <c r="C244" s="2">
        <v>3</v>
      </c>
      <c r="D244" s="2">
        <v>7</v>
      </c>
      <c r="F244" s="1" t="e">
        <f>#N/A</f>
        <v>#N/A</v>
      </c>
      <c r="G244" s="1" t="e">
        <f>SUM(F$163:F244)</f>
        <v>#N/A</v>
      </c>
    </row>
    <row r="245" spans="1:7" x14ac:dyDescent="0.15">
      <c r="A245" s="2">
        <v>238</v>
      </c>
      <c r="B245" s="3">
        <v>43.538977878437464</v>
      </c>
      <c r="C245" s="2">
        <v>6</v>
      </c>
      <c r="D245" s="2">
        <v>9</v>
      </c>
      <c r="F245" s="1" t="e">
        <f>#N/A</f>
        <v>#N/A</v>
      </c>
      <c r="G245" s="1" t="e">
        <f>SUM(F$163:F245)</f>
        <v>#N/A</v>
      </c>
    </row>
    <row r="246" spans="1:7" x14ac:dyDescent="0.15">
      <c r="A246" s="2">
        <v>239</v>
      </c>
      <c r="B246" s="3">
        <v>44.039771599827574</v>
      </c>
      <c r="C246" s="2">
        <v>10</v>
      </c>
      <c r="D246" s="2">
        <v>9</v>
      </c>
      <c r="F246" s="1" t="e">
        <f>#N/A</f>
        <v>#N/A</v>
      </c>
      <c r="G246" s="1" t="e">
        <f>SUM(F$163:F246)</f>
        <v>#N/A</v>
      </c>
    </row>
    <row r="247" spans="1:7" x14ac:dyDescent="0.15">
      <c r="A247" s="2">
        <v>240</v>
      </c>
      <c r="B247" s="3">
        <v>44.51977461049492</v>
      </c>
      <c r="C247" s="2">
        <v>8</v>
      </c>
      <c r="D247" s="2">
        <v>7</v>
      </c>
      <c r="F247" s="1" t="e">
        <f>#N/A</f>
        <v>#N/A</v>
      </c>
      <c r="G247" s="1" t="e">
        <f>SUM(F$163:F247)</f>
        <v>#N/A</v>
      </c>
    </row>
    <row r="248" spans="1:7" x14ac:dyDescent="0.15">
      <c r="A248" s="2">
        <v>241</v>
      </c>
      <c r="B248" s="3">
        <v>45.022990550610004</v>
      </c>
      <c r="C248" s="2">
        <v>9</v>
      </c>
      <c r="D248" s="2">
        <v>12</v>
      </c>
      <c r="F248" s="1" t="e">
        <f>#N/A</f>
        <v>#N/A</v>
      </c>
      <c r="G248" s="1" t="e">
        <f>SUM(F$163:F248)</f>
        <v>#N/A</v>
      </c>
    </row>
    <row r="249" spans="1:7" x14ac:dyDescent="0.15">
      <c r="A249" s="2">
        <v>242</v>
      </c>
      <c r="B249" s="3">
        <v>45.539124990591674</v>
      </c>
      <c r="C249" s="6">
        <v>23</v>
      </c>
      <c r="D249" s="2">
        <v>9</v>
      </c>
      <c r="F249" s="5">
        <v>0</v>
      </c>
    </row>
    <row r="250" spans="1:7" x14ac:dyDescent="0.15">
      <c r="A250" s="2">
        <v>243</v>
      </c>
      <c r="B250" s="3">
        <v>46.062526086748278</v>
      </c>
      <c r="C250" s="2">
        <v>11</v>
      </c>
      <c r="D250" s="2">
        <v>9</v>
      </c>
      <c r="F250" s="1" t="e">
        <f>#N/A</f>
        <v>#N/A</v>
      </c>
      <c r="G250" s="1" t="e">
        <f>SUM(F$163:F250)</f>
        <v>#N/A</v>
      </c>
    </row>
    <row r="251" spans="1:7" x14ac:dyDescent="0.15">
      <c r="A251" s="2">
        <v>244</v>
      </c>
      <c r="B251" s="3">
        <v>46.619838245054638</v>
      </c>
      <c r="C251" s="2">
        <v>8</v>
      </c>
      <c r="D251" s="2">
        <v>12</v>
      </c>
      <c r="F251" s="1" t="e">
        <f>#N/A</f>
        <v>#N/A</v>
      </c>
      <c r="G251" s="1" t="e">
        <f>SUM(F$163:F251)</f>
        <v>#N/A</v>
      </c>
    </row>
    <row r="252" spans="1:7" x14ac:dyDescent="0.15">
      <c r="A252" s="2">
        <v>245</v>
      </c>
      <c r="B252" s="3">
        <v>47.19895037188585</v>
      </c>
      <c r="C252" s="2">
        <v>11</v>
      </c>
      <c r="D252" s="2">
        <v>14</v>
      </c>
      <c r="F252" s="1" t="e">
        <f>#N/A</f>
        <v>#N/A</v>
      </c>
      <c r="G252" s="1" t="e">
        <f>SUM(F$163:F252)</f>
        <v>#N/A</v>
      </c>
    </row>
    <row r="253" spans="1:7" x14ac:dyDescent="0.15">
      <c r="A253" s="2">
        <v>246</v>
      </c>
      <c r="B253" s="3">
        <v>47.869904958705966</v>
      </c>
      <c r="C253" s="2">
        <v>10</v>
      </c>
      <c r="D253" s="2">
        <v>16</v>
      </c>
      <c r="F253" s="1" t="e">
        <f>#N/A</f>
        <v>#N/A</v>
      </c>
      <c r="G253" s="1" t="e">
        <f>SUM(F$163:F253)</f>
        <v>#N/A</v>
      </c>
    </row>
    <row r="254" spans="1:7" x14ac:dyDescent="0.15">
      <c r="A254" s="2">
        <v>247</v>
      </c>
      <c r="B254" s="3">
        <v>48.340420946033788</v>
      </c>
      <c r="C254" s="2">
        <v>14</v>
      </c>
      <c r="D254" s="2">
        <v>17</v>
      </c>
      <c r="F254" s="1" t="e">
        <f>#N/A</f>
        <v>#N/A</v>
      </c>
      <c r="G254" s="1" t="e">
        <f>SUM(F$163:F254)</f>
        <v>#N/A</v>
      </c>
    </row>
    <row r="255" spans="1:7" x14ac:dyDescent="0.15">
      <c r="A255" s="2">
        <v>248</v>
      </c>
      <c r="B255" s="3">
        <v>48.826277651953177</v>
      </c>
      <c r="C255" s="2">
        <v>15</v>
      </c>
      <c r="D255" s="2">
        <v>22</v>
      </c>
      <c r="E255" s="2" t="s">
        <v>48</v>
      </c>
      <c r="F255" s="1" t="e">
        <f>#N/A</f>
        <v>#N/A</v>
      </c>
      <c r="G255" s="1" t="e">
        <f>SUM(F$163:F255)</f>
        <v>#N/A</v>
      </c>
    </row>
    <row r="256" spans="1:7" x14ac:dyDescent="0.15">
      <c r="A256" s="2">
        <v>249</v>
      </c>
      <c r="B256" s="3">
        <v>49.348467638747294</v>
      </c>
      <c r="C256" s="2">
        <v>23</v>
      </c>
      <c r="D256" s="2">
        <v>22</v>
      </c>
      <c r="E256" s="2" t="s">
        <v>47</v>
      </c>
      <c r="F256" s="1" t="e">
        <f>#N/A</f>
        <v>#N/A</v>
      </c>
      <c r="G256" s="1" t="e">
        <f>SUM(F$163:F256)</f>
        <v>#N/A</v>
      </c>
    </row>
    <row r="257" spans="1:7" x14ac:dyDescent="0.15">
      <c r="A257" s="2">
        <v>250</v>
      </c>
      <c r="B257" s="3">
        <v>49.831700274381276</v>
      </c>
      <c r="C257" s="2">
        <v>31</v>
      </c>
      <c r="D257" s="2">
        <v>29</v>
      </c>
      <c r="F257" s="1" t="e">
        <f>#N/A</f>
        <v>#N/A</v>
      </c>
      <c r="G257" s="1" t="e">
        <f>SUM(F$163:F257)</f>
        <v>#N/A</v>
      </c>
    </row>
    <row r="258" spans="1:7" x14ac:dyDescent="0.15">
      <c r="A258" s="2">
        <v>251</v>
      </c>
      <c r="B258" s="3">
        <v>50.334310659815124</v>
      </c>
      <c r="C258" s="2">
        <v>31</v>
      </c>
      <c r="D258" s="2">
        <v>44</v>
      </c>
      <c r="F258" s="1" t="e">
        <f>#N/A</f>
        <v>#N/A</v>
      </c>
      <c r="G258" s="1" t="e">
        <f>SUM(F$163:F258)</f>
        <v>#N/A</v>
      </c>
    </row>
    <row r="259" spans="1:7" x14ac:dyDescent="0.15">
      <c r="A259" s="2">
        <v>252</v>
      </c>
      <c r="B259" s="3">
        <v>50.846206217028069</v>
      </c>
      <c r="C259" s="2">
        <v>40</v>
      </c>
      <c r="D259" s="2">
        <v>56</v>
      </c>
      <c r="F259" s="1" t="e">
        <f>#N/A</f>
        <v>#N/A</v>
      </c>
      <c r="G259" s="1" t="e">
        <f>SUM(F$163:F259)</f>
        <v>#N/A</v>
      </c>
    </row>
    <row r="260" spans="1:7" x14ac:dyDescent="0.15">
      <c r="A260" s="2">
        <v>253</v>
      </c>
      <c r="B260" s="3">
        <v>51.341146243166129</v>
      </c>
      <c r="C260" s="2">
        <v>68</v>
      </c>
      <c r="D260" s="2">
        <v>55</v>
      </c>
      <c r="F260" s="1" t="e">
        <f>#N/A</f>
        <v>#N/A</v>
      </c>
      <c r="G260" s="1" t="e">
        <f>SUM(F$163:F260)</f>
        <v>#N/A</v>
      </c>
    </row>
    <row r="261" spans="1:7" x14ac:dyDescent="0.15">
      <c r="A261" s="2">
        <v>254</v>
      </c>
      <c r="B261" s="3">
        <v>51.833664050579216</v>
      </c>
      <c r="C261" s="2">
        <v>99</v>
      </c>
      <c r="D261" s="2">
        <v>55</v>
      </c>
      <c r="F261" s="1" t="e">
        <f>#N/A</f>
        <v>#N/A</v>
      </c>
      <c r="G261" s="1" t="e">
        <f>SUM(F$163:F261)</f>
        <v>#N/A</v>
      </c>
    </row>
    <row r="262" spans="1:7" x14ac:dyDescent="0.15">
      <c r="A262" s="2">
        <v>255</v>
      </c>
      <c r="B262" s="3">
        <v>52.356055888933753</v>
      </c>
      <c r="C262" s="2">
        <v>84</v>
      </c>
      <c r="D262" s="2">
        <v>51</v>
      </c>
      <c r="F262" s="1" t="e">
        <f>#N/A</f>
        <v>#N/A</v>
      </c>
      <c r="G262" s="1" t="e">
        <f>SUM(F$163:F262)</f>
        <v>#N/A</v>
      </c>
    </row>
    <row r="263" spans="1:7" x14ac:dyDescent="0.15">
      <c r="A263" s="2">
        <v>256</v>
      </c>
      <c r="B263" s="3">
        <v>52.899843992692297</v>
      </c>
      <c r="C263" s="2">
        <v>91</v>
      </c>
      <c r="D263" s="2">
        <v>48</v>
      </c>
      <c r="F263" s="1" t="e">
        <f>#N/A</f>
        <v>#N/A</v>
      </c>
      <c r="G263" s="1" t="e">
        <f>SUM(F$163:F263)</f>
        <v>#N/A</v>
      </c>
    </row>
    <row r="264" spans="1:7" x14ac:dyDescent="0.15">
      <c r="A264" s="2">
        <v>257</v>
      </c>
      <c r="B264" s="3">
        <v>53.50095793960876</v>
      </c>
      <c r="C264" s="2">
        <v>76</v>
      </c>
      <c r="D264" s="2">
        <v>51</v>
      </c>
      <c r="F264" s="1" t="e">
        <f>#N/A</f>
        <v>#N/A</v>
      </c>
      <c r="G264" s="1" t="e">
        <f>SUM(F$163:F264)</f>
        <v>#N/A</v>
      </c>
    </row>
    <row r="265" spans="1:7" x14ac:dyDescent="0.15">
      <c r="A265" s="2">
        <v>258</v>
      </c>
      <c r="B265" s="3">
        <v>53.987016497088561</v>
      </c>
      <c r="C265" s="2">
        <v>54</v>
      </c>
      <c r="D265" s="2">
        <v>50</v>
      </c>
      <c r="F265" s="1" t="e">
        <f>#N/A</f>
        <v>#N/A</v>
      </c>
      <c r="G265" s="1" t="e">
        <f>SUM(F$163:F265)</f>
        <v>#N/A</v>
      </c>
    </row>
    <row r="266" spans="1:7" x14ac:dyDescent="0.15">
      <c r="A266" s="2">
        <v>259</v>
      </c>
      <c r="B266" s="3">
        <v>54.496287984016107</v>
      </c>
      <c r="C266" s="2">
        <v>46</v>
      </c>
      <c r="D266" s="2">
        <v>48</v>
      </c>
      <c r="F266" s="1" t="e">
        <f>#N/A</f>
        <v>#N/A</v>
      </c>
      <c r="G266" s="1" t="e">
        <f>SUM(F$163:F266)</f>
        <v>#N/A</v>
      </c>
    </row>
    <row r="267" spans="1:7" x14ac:dyDescent="0.15">
      <c r="A267" s="2">
        <v>260</v>
      </c>
      <c r="B267" s="3">
        <v>54.984970611781307</v>
      </c>
      <c r="C267" s="2">
        <v>30</v>
      </c>
      <c r="D267" s="2">
        <v>39</v>
      </c>
      <c r="E267" s="2" t="s">
        <v>48</v>
      </c>
      <c r="F267" s="1" t="e">
        <f>#N/A</f>
        <v>#N/A</v>
      </c>
      <c r="G267" s="1" t="e">
        <f>SUM(F$163:F267)</f>
        <v>#N/A</v>
      </c>
    </row>
    <row r="268" spans="1:7" x14ac:dyDescent="0.15">
      <c r="A268" s="2">
        <v>261</v>
      </c>
      <c r="B268" s="3">
        <v>55.494645801829677</v>
      </c>
      <c r="C268" s="2">
        <v>18</v>
      </c>
      <c r="D268" s="2">
        <v>38</v>
      </c>
      <c r="E268" s="2" t="s">
        <v>47</v>
      </c>
      <c r="F268" s="1" t="e">
        <f>#N/A</f>
        <v>#N/A</v>
      </c>
      <c r="G268" s="1" t="e">
        <f>SUM(F$163:F268)</f>
        <v>#N/A</v>
      </c>
    </row>
    <row r="269" spans="1:7" x14ac:dyDescent="0.15">
      <c r="A269" s="2">
        <v>262</v>
      </c>
      <c r="B269" s="3">
        <v>55.984539538957371</v>
      </c>
      <c r="C269" s="2">
        <v>15</v>
      </c>
      <c r="D269" s="2">
        <v>23</v>
      </c>
      <c r="F269" s="1" t="e">
        <f>#N/A</f>
        <v>#N/A</v>
      </c>
      <c r="G269" s="1" t="e">
        <f>SUM(F$163:F269)</f>
        <v>#N/A</v>
      </c>
    </row>
    <row r="270" spans="1:7" x14ac:dyDescent="0.15">
      <c r="A270" s="2">
        <v>263</v>
      </c>
      <c r="B270" s="3">
        <v>56.488562885314117</v>
      </c>
      <c r="C270" s="2">
        <v>11</v>
      </c>
      <c r="D270" s="2">
        <v>19</v>
      </c>
      <c r="F270" s="1" t="e">
        <f>#N/A</f>
        <v>#N/A</v>
      </c>
      <c r="G270" s="1" t="e">
        <f>SUM(F$163:F270)</f>
        <v>#N/A</v>
      </c>
    </row>
    <row r="271" spans="1:7" x14ac:dyDescent="0.15">
      <c r="A271" s="2">
        <v>264</v>
      </c>
      <c r="B271" s="3">
        <v>57.005101028416604</v>
      </c>
      <c r="C271" s="2">
        <v>28</v>
      </c>
      <c r="D271" s="2">
        <v>20</v>
      </c>
      <c r="F271" s="1" t="e">
        <f>#N/A</f>
        <v>#N/A</v>
      </c>
      <c r="G271" s="1" t="e">
        <f>SUM(F$163:F271)</f>
        <v>#N/A</v>
      </c>
    </row>
    <row r="272" spans="1:7" x14ac:dyDescent="0.15">
      <c r="A272" s="2">
        <v>265</v>
      </c>
      <c r="B272" s="3">
        <v>57.482681820358962</v>
      </c>
      <c r="C272" s="2">
        <v>12</v>
      </c>
      <c r="D272" s="2">
        <v>14</v>
      </c>
      <c r="F272" s="1" t="e">
        <f>#N/A</f>
        <v>#N/A</v>
      </c>
      <c r="G272" s="1" t="e">
        <f>SUM(F$163:F272)</f>
        <v>#N/A</v>
      </c>
    </row>
    <row r="273" spans="1:7" x14ac:dyDescent="0.15">
      <c r="A273" s="2">
        <v>266</v>
      </c>
      <c r="B273" s="3">
        <v>58.063408759673493</v>
      </c>
      <c r="C273" s="2">
        <v>10</v>
      </c>
      <c r="D273" s="2">
        <v>11</v>
      </c>
      <c r="F273" s="1" t="e">
        <f>#N/A</f>
        <v>#N/A</v>
      </c>
      <c r="G273" s="1" t="e">
        <f>SUM(F$163:F273)</f>
        <v>#N/A</v>
      </c>
    </row>
    <row r="274" spans="1:7" x14ac:dyDescent="0.15">
      <c r="A274" s="2">
        <v>267</v>
      </c>
      <c r="B274" s="3">
        <v>58.559761746734466</v>
      </c>
      <c r="C274" s="6">
        <v>31</v>
      </c>
      <c r="D274" s="2">
        <v>12</v>
      </c>
      <c r="F274" s="5">
        <v>0</v>
      </c>
    </row>
    <row r="275" spans="1:7" x14ac:dyDescent="0.15">
      <c r="A275" s="2">
        <v>268</v>
      </c>
      <c r="B275" s="3">
        <v>59.048040671378828</v>
      </c>
      <c r="C275" s="2">
        <v>13</v>
      </c>
      <c r="D275" s="2">
        <v>12</v>
      </c>
      <c r="F275" s="1" t="e">
        <f>#N/A</f>
        <v>#N/A</v>
      </c>
      <c r="G275" s="1" t="e">
        <f>SUM(F$163:F275)</f>
        <v>#N/A</v>
      </c>
    </row>
    <row r="276" spans="1:7" x14ac:dyDescent="0.15">
      <c r="A276" s="2">
        <v>269</v>
      </c>
      <c r="B276" s="3">
        <v>59.534301080419048</v>
      </c>
      <c r="C276" s="2">
        <v>7</v>
      </c>
      <c r="D276" s="2">
        <v>14</v>
      </c>
      <c r="F276" s="1" t="e">
        <f>#N/A</f>
        <v>#N/A</v>
      </c>
      <c r="G276" s="1" t="e">
        <f>SUM(F$163:F276)</f>
        <v>#N/A</v>
      </c>
    </row>
    <row r="277" spans="1:7" x14ac:dyDescent="0.15">
      <c r="A277" s="2">
        <v>270</v>
      </c>
      <c r="B277" s="3">
        <v>60.022983708184242</v>
      </c>
      <c r="C277" s="2">
        <v>12</v>
      </c>
      <c r="D277" s="2">
        <v>14</v>
      </c>
      <c r="F277" s="1" t="e">
        <f>#N/A</f>
        <v>#N/A</v>
      </c>
      <c r="G277" s="1" t="e">
        <f>SUM(F$163:F277)</f>
        <v>#N/A</v>
      </c>
    </row>
    <row r="278" spans="1:7" x14ac:dyDescent="0.15">
      <c r="A278" s="2">
        <v>271</v>
      </c>
      <c r="B278" s="3">
        <v>60.524382984255595</v>
      </c>
      <c r="C278" s="2">
        <v>7</v>
      </c>
      <c r="D278" s="2">
        <v>11</v>
      </c>
      <c r="F278" s="1" t="e">
        <f>#N/A</f>
        <v>#N/A</v>
      </c>
      <c r="G278" s="1" t="e">
        <f>SUM(F$163:F278)</f>
        <v>#N/A</v>
      </c>
    </row>
    <row r="279" spans="1:7" x14ac:dyDescent="0.15">
      <c r="A279" s="2">
        <v>272</v>
      </c>
      <c r="B279" s="3">
        <v>61.013469315141627</v>
      </c>
      <c r="C279" s="2">
        <v>6</v>
      </c>
      <c r="D279" s="2">
        <v>13</v>
      </c>
      <c r="F279" s="1" t="e">
        <f>#N/A</f>
        <v>#N/A</v>
      </c>
      <c r="G279" s="1" t="e">
        <f>SUM(F$163:F279)</f>
        <v>#N/A</v>
      </c>
    </row>
    <row r="280" spans="1:7" x14ac:dyDescent="0.15">
      <c r="A280" s="2">
        <v>273</v>
      </c>
      <c r="B280" s="3">
        <v>61.503564903829734</v>
      </c>
      <c r="C280" s="2">
        <v>15</v>
      </c>
      <c r="D280" s="2">
        <v>17</v>
      </c>
      <c r="F280" s="1" t="e">
        <f>#N/A</f>
        <v>#N/A</v>
      </c>
      <c r="G280" s="1" t="e">
        <f>SUM(F$163:F280)</f>
        <v>#N/A</v>
      </c>
    </row>
    <row r="281" spans="1:7" x14ac:dyDescent="0.15">
      <c r="A281" s="2">
        <v>274</v>
      </c>
      <c r="B281" s="3">
        <v>61.98033828953043</v>
      </c>
      <c r="C281" s="2">
        <v>14</v>
      </c>
      <c r="D281" s="2">
        <v>20</v>
      </c>
      <c r="F281" s="1" t="e">
        <f>#N/A</f>
        <v>#N/A</v>
      </c>
      <c r="G281" s="1" t="e">
        <f>SUM(F$163:F281)</f>
        <v>#N/A</v>
      </c>
    </row>
    <row r="282" spans="1:7" x14ac:dyDescent="0.15">
      <c r="A282" s="2">
        <v>275</v>
      </c>
      <c r="B282" s="3">
        <v>62.47083758133936</v>
      </c>
      <c r="C282" s="2">
        <v>19</v>
      </c>
      <c r="D282" s="2">
        <v>19</v>
      </c>
      <c r="F282" s="1" t="e">
        <f>#N/A</f>
        <v>#N/A</v>
      </c>
      <c r="G282" s="1" t="e">
        <f>SUM(F$163:F282)</f>
        <v>#N/A</v>
      </c>
    </row>
    <row r="283" spans="1:7" x14ac:dyDescent="0.15">
      <c r="A283" s="2">
        <v>276</v>
      </c>
      <c r="B283" s="3">
        <v>62.927425810998535</v>
      </c>
      <c r="C283" s="2">
        <v>21</v>
      </c>
      <c r="D283" s="2">
        <v>20</v>
      </c>
      <c r="F283" s="1" t="e">
        <f>#N/A</f>
        <v>#N/A</v>
      </c>
      <c r="G283" s="1" t="e">
        <f>SUM(F$163:F283)</f>
        <v>#N/A</v>
      </c>
    </row>
    <row r="284" spans="1:7" x14ac:dyDescent="0.15">
      <c r="A284" s="2">
        <v>277</v>
      </c>
      <c r="B284" s="3">
        <v>63.44779913374893</v>
      </c>
      <c r="C284" s="2">
        <v>22</v>
      </c>
      <c r="D284" s="2">
        <v>29</v>
      </c>
      <c r="E284" s="2" t="s">
        <v>46</v>
      </c>
      <c r="F284" s="1" t="e">
        <f>#N/A</f>
        <v>#N/A</v>
      </c>
      <c r="G284" s="1" t="e">
        <f>SUM(F$163:F284)</f>
        <v>#N/A</v>
      </c>
    </row>
    <row r="285" spans="1:7" x14ac:dyDescent="0.15">
      <c r="A285" s="2">
        <v>278</v>
      </c>
      <c r="B285" s="3">
        <v>63.926187331932937</v>
      </c>
      <c r="C285" s="2">
        <v>18</v>
      </c>
      <c r="D285" s="2">
        <v>24</v>
      </c>
      <c r="F285" s="1" t="e">
        <f>#N/A</f>
        <v>#N/A</v>
      </c>
      <c r="G285" s="1" t="e">
        <f>SUM(F$163:F285)</f>
        <v>#N/A</v>
      </c>
    </row>
    <row r="286" spans="1:7" x14ac:dyDescent="0.15">
      <c r="A286" s="2">
        <v>279</v>
      </c>
      <c r="B286" s="3">
        <v>64.410429225369001</v>
      </c>
      <c r="C286" s="2">
        <v>16</v>
      </c>
      <c r="D286" s="2">
        <v>29</v>
      </c>
      <c r="F286" s="1" t="e">
        <f>#N/A</f>
        <v>#N/A</v>
      </c>
      <c r="G286" s="1" t="e">
        <f>SUM(F$163:F286)</f>
        <v>#N/A</v>
      </c>
    </row>
    <row r="287" spans="1:7" x14ac:dyDescent="0.15">
      <c r="A287" s="2">
        <v>280</v>
      </c>
      <c r="B287" s="3">
        <v>64.88074336113641</v>
      </c>
      <c r="C287" s="2">
        <v>52</v>
      </c>
      <c r="D287" s="2">
        <v>25</v>
      </c>
      <c r="F287" s="1" t="e">
        <f>#N/A</f>
        <v>#N/A</v>
      </c>
      <c r="G287" s="1" t="e">
        <f>SUM(F$163:F287)</f>
        <v>#N/A</v>
      </c>
    </row>
    <row r="288" spans="1:7" x14ac:dyDescent="0.15">
      <c r="A288" s="2">
        <v>281</v>
      </c>
      <c r="B288" s="3">
        <v>65.36639821549538</v>
      </c>
      <c r="C288" s="2">
        <v>106</v>
      </c>
      <c r="D288" s="7">
        <v>66</v>
      </c>
      <c r="F288" s="1" t="e">
        <f>#N/A</f>
        <v>#N/A</v>
      </c>
      <c r="G288" s="1" t="e">
        <f>SUM(F$163:F288)</f>
        <v>#N/A</v>
      </c>
    </row>
    <row r="289" spans="1:7" x14ac:dyDescent="0.15">
      <c r="A289" s="2">
        <v>282</v>
      </c>
      <c r="B289" s="3">
        <v>65.832069765373248</v>
      </c>
      <c r="C289" s="2">
        <v>58</v>
      </c>
      <c r="D289" s="2">
        <v>25</v>
      </c>
      <c r="F289" s="1" t="e">
        <f>#N/A</f>
        <v>#N/A</v>
      </c>
      <c r="G289" s="1" t="e">
        <f>SUM(F$163:F289)</f>
        <v>#N/A</v>
      </c>
    </row>
    <row r="290" spans="1:7" x14ac:dyDescent="0.15">
      <c r="A290" s="2">
        <v>283</v>
      </c>
      <c r="B290" s="3">
        <v>66.318330174413461</v>
      </c>
      <c r="C290" s="2">
        <v>52</v>
      </c>
      <c r="D290" s="2">
        <v>26</v>
      </c>
      <c r="F290" s="1" t="e">
        <f>#N/A</f>
        <v>#N/A</v>
      </c>
      <c r="G290" s="1" t="e">
        <f>SUM(F$163:F290)</f>
        <v>#N/A</v>
      </c>
    </row>
    <row r="291" spans="1:7" x14ac:dyDescent="0.15">
      <c r="A291" s="2">
        <v>284</v>
      </c>
      <c r="B291" s="3">
        <v>66.791873935147521</v>
      </c>
      <c r="C291" s="2">
        <v>39</v>
      </c>
      <c r="D291" s="2">
        <v>32</v>
      </c>
      <c r="F291" s="1" t="e">
        <f>#N/A</f>
        <v>#N/A</v>
      </c>
      <c r="G291" s="1" t="e">
        <f>SUM(F$163:F291)</f>
        <v>#N/A</v>
      </c>
    </row>
    <row r="292" spans="1:7" x14ac:dyDescent="0.15">
      <c r="A292" s="2">
        <v>285</v>
      </c>
      <c r="B292" s="3">
        <v>67.2351399618193</v>
      </c>
      <c r="C292" s="2">
        <v>36</v>
      </c>
      <c r="D292" s="2">
        <v>30</v>
      </c>
      <c r="F292" s="1" t="e">
        <f>#N/A</f>
        <v>#N/A</v>
      </c>
      <c r="G292" s="1" t="e">
        <f>SUM(F$163:F292)</f>
        <v>#N/A</v>
      </c>
    </row>
    <row r="293" spans="1:7" x14ac:dyDescent="0.15">
      <c r="A293" s="2">
        <v>286</v>
      </c>
      <c r="B293" s="3">
        <v>67.707674464751278</v>
      </c>
      <c r="C293" s="2">
        <v>33</v>
      </c>
      <c r="D293" s="6">
        <v>63</v>
      </c>
      <c r="F293" s="5">
        <v>0</v>
      </c>
    </row>
    <row r="294" spans="1:7" x14ac:dyDescent="0.15">
      <c r="A294" s="2">
        <v>287</v>
      </c>
      <c r="B294" s="3">
        <v>68.186668217616543</v>
      </c>
      <c r="C294" s="2">
        <v>32</v>
      </c>
      <c r="D294" s="6">
        <v>125</v>
      </c>
      <c r="F294" s="5">
        <v>0</v>
      </c>
    </row>
    <row r="295" spans="1:7" x14ac:dyDescent="0.15">
      <c r="A295" s="2">
        <v>288</v>
      </c>
      <c r="B295" s="3">
        <v>68.704821173202362</v>
      </c>
      <c r="C295" s="2">
        <v>34</v>
      </c>
      <c r="D295" s="6">
        <v>113</v>
      </c>
      <c r="F295" s="5">
        <v>0</v>
      </c>
    </row>
    <row r="296" spans="1:7" x14ac:dyDescent="0.15">
      <c r="A296" s="2">
        <v>289</v>
      </c>
      <c r="B296" s="3">
        <v>69.223781535029829</v>
      </c>
      <c r="C296" s="2">
        <v>34</v>
      </c>
      <c r="D296" s="2">
        <v>31</v>
      </c>
      <c r="F296" s="1" t="e">
        <f>#N/A</f>
        <v>#N/A</v>
      </c>
      <c r="G296" s="1" t="e">
        <f>SUM(F$163:F296)</f>
        <v>#N/A</v>
      </c>
    </row>
    <row r="297" spans="1:7" x14ac:dyDescent="0.15">
      <c r="A297" s="2">
        <v>290</v>
      </c>
      <c r="B297" s="3">
        <v>69.73971412345108</v>
      </c>
      <c r="C297" s="2">
        <v>67</v>
      </c>
      <c r="D297" s="7">
        <v>59</v>
      </c>
      <c r="F297" s="1" t="e">
        <f>#N/A</f>
        <v>#N/A</v>
      </c>
      <c r="G297" s="1" t="e">
        <f>SUM(F$163:F297)</f>
        <v>#N/A</v>
      </c>
    </row>
    <row r="298" spans="1:7" x14ac:dyDescent="0.15">
      <c r="A298" s="2">
        <v>291</v>
      </c>
      <c r="B298" s="3">
        <v>70.341635476609198</v>
      </c>
      <c r="C298" s="2">
        <v>19</v>
      </c>
      <c r="D298" s="2">
        <v>29</v>
      </c>
      <c r="F298" s="1" t="e">
        <f>#N/A</f>
        <v>#N/A</v>
      </c>
      <c r="G298" s="1" t="e">
        <f>SUM(F$163:F298)</f>
        <v>#N/A</v>
      </c>
    </row>
    <row r="299" spans="1:7" x14ac:dyDescent="0.15">
      <c r="A299" s="2">
        <v>292</v>
      </c>
      <c r="B299" s="3">
        <v>70.838997721472239</v>
      </c>
      <c r="C299" s="2">
        <v>16</v>
      </c>
      <c r="D299" s="2">
        <v>30</v>
      </c>
      <c r="F299" s="1" t="e">
        <f>#N/A</f>
        <v>#N/A</v>
      </c>
      <c r="G299" s="1" t="e">
        <f>SUM(F$163:F299)</f>
        <v>#N/A</v>
      </c>
    </row>
    <row r="300" spans="1:7" x14ac:dyDescent="0.15">
      <c r="A300" s="2">
        <v>293</v>
      </c>
      <c r="B300" s="3">
        <v>71.319606286820843</v>
      </c>
      <c r="C300" s="2">
        <v>10</v>
      </c>
      <c r="D300" s="2">
        <v>36</v>
      </c>
      <c r="F300" s="1" t="e">
        <f>#N/A</f>
        <v>#N/A</v>
      </c>
      <c r="G300" s="1" t="e">
        <f>SUM(F$163:F300)</f>
        <v>#N/A</v>
      </c>
    </row>
    <row r="301" spans="1:7" x14ac:dyDescent="0.15">
      <c r="A301" s="2">
        <v>294</v>
      </c>
      <c r="B301" s="3">
        <v>71.775185258677936</v>
      </c>
      <c r="C301" s="2">
        <v>7</v>
      </c>
      <c r="D301" s="2">
        <v>46</v>
      </c>
      <c r="F301" s="1" t="e">
        <f>#N/A</f>
        <v>#N/A</v>
      </c>
      <c r="G301" s="1" t="e">
        <f>SUM(F$163:F301)</f>
        <v>#N/A</v>
      </c>
    </row>
    <row r="302" spans="1:7" x14ac:dyDescent="0.15">
      <c r="A302" s="2">
        <v>295</v>
      </c>
      <c r="B302" s="3">
        <v>72.258014191191094</v>
      </c>
      <c r="C302" s="2">
        <v>5</v>
      </c>
      <c r="D302" s="2">
        <v>11</v>
      </c>
      <c r="F302" s="1" t="e">
        <f>#N/A</f>
        <v>#N/A</v>
      </c>
      <c r="G302" s="1" t="e">
        <f>SUM(F$163:F302)</f>
        <v>#N/A</v>
      </c>
    </row>
    <row r="303" spans="1:7" x14ac:dyDescent="0.15">
      <c r="A303" s="2">
        <v>296</v>
      </c>
      <c r="B303" s="3">
        <v>72.733576467529303</v>
      </c>
      <c r="C303" s="2">
        <v>6</v>
      </c>
      <c r="D303" s="2">
        <v>9</v>
      </c>
      <c r="F303" s="1" t="e">
        <f>#N/A</f>
        <v>#N/A</v>
      </c>
      <c r="G303" s="1" t="e">
        <f>SUM(F$163:F303)</f>
        <v>#N/A</v>
      </c>
    </row>
    <row r="304" spans="1:7" x14ac:dyDescent="0.15">
      <c r="A304" s="2">
        <v>297</v>
      </c>
      <c r="B304" s="3">
        <v>73.223873907777815</v>
      </c>
      <c r="C304" s="2">
        <v>4</v>
      </c>
      <c r="D304" s="2">
        <v>10</v>
      </c>
      <c r="F304" s="1" t="e">
        <f>#N/A</f>
        <v>#N/A</v>
      </c>
      <c r="G304" s="1" t="e">
        <f>SUM(F$163:F304)</f>
        <v>#N/A</v>
      </c>
    </row>
    <row r="305" spans="1:7" x14ac:dyDescent="0.15">
      <c r="A305" s="2">
        <v>298</v>
      </c>
      <c r="B305" s="3">
        <v>73.703069512203484</v>
      </c>
      <c r="C305" s="2">
        <v>3</v>
      </c>
      <c r="D305" s="2">
        <v>20</v>
      </c>
      <c r="F305" s="1" t="e">
        <f>#N/A</f>
        <v>#N/A</v>
      </c>
      <c r="G305" s="1" t="e">
        <f>SUM(F$163:F305)</f>
        <v>#N/A</v>
      </c>
    </row>
    <row r="306" spans="1:7" x14ac:dyDescent="0.15">
      <c r="A306" s="2">
        <v>299</v>
      </c>
      <c r="B306" s="3">
        <v>74.199220647704053</v>
      </c>
      <c r="C306" s="2">
        <v>9</v>
      </c>
      <c r="D306" s="2">
        <v>9</v>
      </c>
      <c r="F306" s="1" t="e">
        <f>#N/A</f>
        <v>#N/A</v>
      </c>
      <c r="G306" s="1" t="e">
        <f>SUM(F$163:F306)</f>
        <v>#N/A</v>
      </c>
    </row>
    <row r="307" spans="1:7" x14ac:dyDescent="0.15">
      <c r="A307" s="2">
        <v>300</v>
      </c>
      <c r="B307" s="3">
        <v>74.64652370558413</v>
      </c>
      <c r="C307" s="2">
        <v>4</v>
      </c>
      <c r="D307" s="2">
        <v>7</v>
      </c>
      <c r="E307" s="2" t="s">
        <v>45</v>
      </c>
      <c r="F307" s="1" t="e">
        <f>#N/A</f>
        <v>#N/A</v>
      </c>
      <c r="G307" s="1" t="e">
        <f>SUM(F$163:F307)</f>
        <v>#N/A</v>
      </c>
    </row>
    <row r="308" spans="1:7" x14ac:dyDescent="0.15">
      <c r="A308" s="2">
        <v>301</v>
      </c>
      <c r="B308" s="3">
        <v>75.141463731722197</v>
      </c>
      <c r="C308" s="2">
        <v>13</v>
      </c>
      <c r="D308" s="2">
        <v>41</v>
      </c>
      <c r="E308" s="2" t="s">
        <v>44</v>
      </c>
      <c r="F308" s="1" t="e">
        <f>#N/A</f>
        <v>#N/A</v>
      </c>
      <c r="G308" s="1" t="e">
        <f>SUM(F$163:F308)</f>
        <v>#N/A</v>
      </c>
    </row>
    <row r="309" spans="1:7" x14ac:dyDescent="0.15">
      <c r="A309" s="2">
        <v>302</v>
      </c>
      <c r="B309" s="3">
        <v>75.683637022997416</v>
      </c>
      <c r="C309" s="2">
        <v>9</v>
      </c>
      <c r="D309" s="2">
        <v>40</v>
      </c>
      <c r="F309" s="1" t="e">
        <f>#N/A</f>
        <v>#N/A</v>
      </c>
      <c r="G309" s="1" t="e">
        <f>SUM(F$163:F309)</f>
        <v>#N/A</v>
      </c>
    </row>
    <row r="310" spans="1:7" x14ac:dyDescent="0.15">
      <c r="A310" s="2">
        <v>303</v>
      </c>
      <c r="B310" s="3">
        <v>76.245793618753751</v>
      </c>
      <c r="C310" s="2">
        <v>6</v>
      </c>
      <c r="D310" s="2">
        <v>14</v>
      </c>
      <c r="F310" s="1" t="e">
        <f>#N/A</f>
        <v>#N/A</v>
      </c>
      <c r="G310" s="1" t="e">
        <f>SUM(F$163:F310)</f>
        <v>#N/A</v>
      </c>
    </row>
    <row r="311" spans="1:7" x14ac:dyDescent="0.15">
      <c r="A311" s="2">
        <v>304</v>
      </c>
      <c r="B311" s="3">
        <v>76.735687355881439</v>
      </c>
      <c r="C311" s="2">
        <v>5</v>
      </c>
      <c r="D311" s="2">
        <v>16</v>
      </c>
      <c r="F311" s="1" t="e">
        <f>#N/A</f>
        <v>#N/A</v>
      </c>
      <c r="G311" s="1" t="e">
        <f>SUM(F$163:F311)</f>
        <v>#N/A</v>
      </c>
    </row>
    <row r="312" spans="1:7" x14ac:dyDescent="0.15">
      <c r="A312" s="2">
        <v>305</v>
      </c>
      <c r="B312" s="3">
        <v>77.167649695169956</v>
      </c>
      <c r="C312" s="2">
        <v>5</v>
      </c>
      <c r="D312" s="2">
        <v>23</v>
      </c>
      <c r="F312" s="1" t="e">
        <f>#N/A</f>
        <v>#N/A</v>
      </c>
      <c r="G312" s="1" t="e">
        <f>SUM(F$163:F312)</f>
        <v>#N/A</v>
      </c>
    </row>
    <row r="313" spans="1:7" x14ac:dyDescent="0.15">
      <c r="A313" s="2">
        <v>306</v>
      </c>
      <c r="B313" s="3">
        <v>77.600621292260556</v>
      </c>
      <c r="C313" s="2">
        <v>3</v>
      </c>
      <c r="D313" s="2">
        <v>33</v>
      </c>
      <c r="F313" s="1" t="e">
        <f>#N/A</f>
        <v>#N/A</v>
      </c>
      <c r="G313" s="1" t="e">
        <f>SUM(F$163:F313)</f>
        <v>#N/A</v>
      </c>
    </row>
    <row r="314" spans="1:7" x14ac:dyDescent="0.15">
      <c r="A314" s="2">
        <v>307</v>
      </c>
      <c r="B314" s="3">
        <v>78.005535522453442</v>
      </c>
      <c r="C314" s="2">
        <v>5</v>
      </c>
      <c r="D314" s="2">
        <v>45</v>
      </c>
      <c r="F314" s="1" t="e">
        <f>#N/A</f>
        <v>#N/A</v>
      </c>
      <c r="G314" s="1" t="e">
        <f>SUM(F$163:F314)</f>
        <v>#N/A</v>
      </c>
    </row>
    <row r="315" spans="1:7" x14ac:dyDescent="0.15">
      <c r="A315" s="2">
        <v>308</v>
      </c>
      <c r="B315" s="3">
        <v>78.61290686774278</v>
      </c>
      <c r="C315" s="2">
        <v>15</v>
      </c>
      <c r="D315" s="2">
        <v>69</v>
      </c>
      <c r="F315" s="1" t="e">
        <f>#N/A</f>
        <v>#N/A</v>
      </c>
      <c r="G315" s="1" t="e">
        <f>SUM(F$163:F315)</f>
        <v>#N/A</v>
      </c>
    </row>
    <row r="316" spans="1:7" x14ac:dyDescent="0.15">
      <c r="A316" s="2">
        <v>309</v>
      </c>
      <c r="B316" s="3">
        <v>79.241270775315286</v>
      </c>
      <c r="C316" s="2">
        <v>7</v>
      </c>
      <c r="D316" s="2">
        <v>20</v>
      </c>
      <c r="F316" s="1" t="e">
        <f>#N/A</f>
        <v>#N/A</v>
      </c>
      <c r="G316" s="1" t="e">
        <f>SUM(F$163:F316)</f>
        <v>#N/A</v>
      </c>
    </row>
    <row r="317" spans="1:7" x14ac:dyDescent="0.15">
      <c r="A317" s="2">
        <v>310</v>
      </c>
      <c r="B317" s="3">
        <v>79.809886621004907</v>
      </c>
      <c r="C317" s="2">
        <v>6</v>
      </c>
      <c r="D317" s="2">
        <v>14</v>
      </c>
      <c r="F317" s="1" t="e">
        <f>#N/A</f>
        <v>#N/A</v>
      </c>
      <c r="G317" s="1" t="e">
        <f>SUM(F$163:F317)</f>
        <v>#N/A</v>
      </c>
    </row>
    <row r="318" spans="1:7" x14ac:dyDescent="0.15">
      <c r="A318" s="2">
        <v>311</v>
      </c>
      <c r="B318" s="3">
        <v>80.345196959226016</v>
      </c>
      <c r="C318" s="2">
        <v>16</v>
      </c>
      <c r="D318" s="2">
        <v>11</v>
      </c>
      <c r="F318" s="1" t="e">
        <f>#N/A</f>
        <v>#N/A</v>
      </c>
      <c r="G318" s="1" t="e">
        <f>SUM(F$163:F318)</f>
        <v>#N/A</v>
      </c>
    </row>
    <row r="319" spans="1:7" x14ac:dyDescent="0.15">
      <c r="A319" s="2">
        <v>312</v>
      </c>
      <c r="B319" s="3">
        <v>80.835494399474527</v>
      </c>
      <c r="C319" s="2">
        <v>7</v>
      </c>
      <c r="D319" s="2">
        <v>14</v>
      </c>
      <c r="F319" s="1" t="e">
        <f>#N/A</f>
        <v>#N/A</v>
      </c>
      <c r="G319" s="1" t="e">
        <f>SUM(F$163:F319)</f>
        <v>#N/A</v>
      </c>
    </row>
    <row r="320" spans="1:7" x14ac:dyDescent="0.15">
      <c r="A320" s="2">
        <v>313</v>
      </c>
      <c r="B320" s="3">
        <v>81.394017667143387</v>
      </c>
      <c r="C320" s="2">
        <v>15</v>
      </c>
      <c r="D320" s="2">
        <v>12</v>
      </c>
      <c r="F320" s="1" t="e">
        <f>#N/A</f>
        <v>#N/A</v>
      </c>
      <c r="G320" s="1" t="e">
        <f>SUM(F$163:F320)</f>
        <v>#N/A</v>
      </c>
    </row>
    <row r="321" spans="1:7" x14ac:dyDescent="0.15">
      <c r="A321" s="2">
        <v>314</v>
      </c>
      <c r="B321" s="3">
        <v>81.744633827584579</v>
      </c>
      <c r="C321" s="6">
        <v>125</v>
      </c>
      <c r="D321" s="6">
        <v>39</v>
      </c>
      <c r="F321" s="5">
        <v>0</v>
      </c>
    </row>
    <row r="322" spans="1:7" x14ac:dyDescent="0.15">
      <c r="C322" s="7"/>
      <c r="D322" s="7"/>
      <c r="F322" s="5"/>
    </row>
    <row r="323" spans="1:7" ht="16" x14ac:dyDescent="0.2">
      <c r="A323" s="8" t="s">
        <v>43</v>
      </c>
      <c r="C323" s="7"/>
      <c r="D323" s="7"/>
      <c r="F323" s="5"/>
    </row>
    <row r="325" spans="1:7" x14ac:dyDescent="0.15">
      <c r="A325" s="2" t="s">
        <v>42</v>
      </c>
      <c r="B325" s="3" t="s">
        <v>41</v>
      </c>
      <c r="C325" s="2" t="s">
        <v>40</v>
      </c>
      <c r="D325" s="2" t="s">
        <v>39</v>
      </c>
      <c r="E325" s="2" t="s">
        <v>38</v>
      </c>
    </row>
    <row r="326" spans="1:7" x14ac:dyDescent="0.15">
      <c r="A326" s="2">
        <v>315</v>
      </c>
      <c r="B326" s="3">
        <v>0.46246808080297341</v>
      </c>
      <c r="C326" s="2">
        <v>28</v>
      </c>
      <c r="D326" s="2">
        <v>30</v>
      </c>
      <c r="F326" s="1">
        <f>D326-C326</f>
        <v>2</v>
      </c>
      <c r="G326" s="1">
        <f>SUM(F$326:F326)</f>
        <v>2</v>
      </c>
    </row>
    <row r="327" spans="1:7" x14ac:dyDescent="0.15">
      <c r="A327" s="2">
        <v>316</v>
      </c>
      <c r="B327" s="3">
        <v>1.0349657421687359</v>
      </c>
      <c r="C327" s="2">
        <v>18</v>
      </c>
      <c r="D327" s="2">
        <v>40</v>
      </c>
      <c r="F327" s="1" t="e">
        <f>#N/A</f>
        <v>#N/A</v>
      </c>
      <c r="G327" s="1" t="e">
        <f>SUM(F$326:F327)</f>
        <v>#N/A</v>
      </c>
    </row>
    <row r="328" spans="1:7" x14ac:dyDescent="0.15">
      <c r="A328" s="2">
        <v>317</v>
      </c>
      <c r="B328" s="3">
        <v>1.5343968851920213</v>
      </c>
      <c r="C328" s="2">
        <v>20</v>
      </c>
      <c r="D328" s="2">
        <v>20</v>
      </c>
      <c r="F328" s="1" t="e">
        <f>#N/A</f>
        <v>#N/A</v>
      </c>
      <c r="G328" s="1" t="e">
        <f>SUM(F$326:F328)</f>
        <v>#N/A</v>
      </c>
    </row>
    <row r="329" spans="1:7" x14ac:dyDescent="0.15">
      <c r="A329" s="2">
        <v>318</v>
      </c>
      <c r="B329" s="3">
        <v>2.0239425580866186</v>
      </c>
      <c r="C329" s="2">
        <v>22</v>
      </c>
      <c r="D329" s="2">
        <v>15</v>
      </c>
      <c r="F329" s="1" t="e">
        <f>#N/A</f>
        <v>#N/A</v>
      </c>
      <c r="G329" s="1" t="e">
        <f>SUM(F$326:F329)</f>
        <v>#N/A</v>
      </c>
    </row>
    <row r="330" spans="1:7" x14ac:dyDescent="0.15">
      <c r="A330" s="2">
        <v>319</v>
      </c>
      <c r="B330" s="3">
        <v>2.5725861502288074</v>
      </c>
      <c r="C330" s="2">
        <v>16</v>
      </c>
      <c r="D330" s="2">
        <v>32</v>
      </c>
      <c r="F330" s="1" t="e">
        <f>#N/A</f>
        <v>#N/A</v>
      </c>
      <c r="G330" s="1" t="e">
        <f>SUM(F$326:F330)</f>
        <v>#N/A</v>
      </c>
    </row>
    <row r="331" spans="1:7" x14ac:dyDescent="0.15">
      <c r="A331" s="2">
        <v>320</v>
      </c>
      <c r="B331" s="3">
        <v>3.1345536368922717</v>
      </c>
      <c r="C331" s="2">
        <v>12</v>
      </c>
      <c r="D331" s="2">
        <v>18</v>
      </c>
      <c r="F331" s="1" t="e">
        <f>#N/A</f>
        <v>#N/A</v>
      </c>
      <c r="G331" s="1" t="e">
        <f>SUM(F$326:F331)</f>
        <v>#N/A</v>
      </c>
    </row>
    <row r="332" spans="1:7" x14ac:dyDescent="0.15">
      <c r="A332" s="2">
        <v>321</v>
      </c>
      <c r="B332" s="3">
        <v>3.6960913205066626</v>
      </c>
      <c r="C332" s="2">
        <v>12</v>
      </c>
      <c r="D332" s="2">
        <v>14</v>
      </c>
      <c r="F332" s="1" t="e">
        <f>#N/A</f>
        <v>#N/A</v>
      </c>
      <c r="G332" s="1" t="e">
        <f>SUM(F$326:F332)</f>
        <v>#N/A</v>
      </c>
    </row>
    <row r="333" spans="1:7" x14ac:dyDescent="0.15">
      <c r="A333" s="2">
        <v>322</v>
      </c>
      <c r="B333" s="3">
        <v>4.2625717391853986</v>
      </c>
      <c r="C333" s="2">
        <v>10</v>
      </c>
      <c r="D333" s="2">
        <v>13</v>
      </c>
      <c r="F333" s="1" t="e">
        <f>#N/A</f>
        <v>#N/A</v>
      </c>
      <c r="G333" s="1" t="e">
        <f>SUM(F$326:F333)</f>
        <v>#N/A</v>
      </c>
    </row>
    <row r="334" spans="1:7" x14ac:dyDescent="0.15">
      <c r="A334" s="2">
        <v>323</v>
      </c>
      <c r="B334" s="3">
        <v>4.8161580663919308</v>
      </c>
      <c r="C334" s="2">
        <v>10</v>
      </c>
      <c r="D334" s="2">
        <v>11</v>
      </c>
      <c r="F334" s="1" t="e">
        <f>#N/A</f>
        <v>#N/A</v>
      </c>
      <c r="G334" s="1" t="e">
        <f>SUM(F$326:F334)</f>
        <v>#N/A</v>
      </c>
    </row>
    <row r="335" spans="1:7" x14ac:dyDescent="0.15">
      <c r="A335" s="2">
        <v>324</v>
      </c>
      <c r="B335" s="3">
        <v>5.3828533865952028</v>
      </c>
      <c r="C335" s="2">
        <v>12</v>
      </c>
      <c r="D335" s="2">
        <v>13</v>
      </c>
      <c r="F335" s="1" t="e">
        <f>#N/A</f>
        <v>#N/A</v>
      </c>
      <c r="G335" s="1" t="e">
        <f>SUM(F$326:F335)</f>
        <v>#N/A</v>
      </c>
    </row>
    <row r="336" spans="1:7" x14ac:dyDescent="0.15">
      <c r="A336" s="2">
        <v>325</v>
      </c>
      <c r="B336" s="3">
        <v>5.9590043738780896</v>
      </c>
      <c r="C336" s="2">
        <v>13</v>
      </c>
      <c r="D336" s="2">
        <v>10</v>
      </c>
      <c r="F336" s="1" t="e">
        <f>#N/A</f>
        <v>#N/A</v>
      </c>
      <c r="G336" s="1" t="e">
        <f>SUM(F$326:F336)</f>
        <v>#N/A</v>
      </c>
    </row>
    <row r="337" spans="1:7" x14ac:dyDescent="0.15">
      <c r="A337" s="2">
        <v>326</v>
      </c>
      <c r="B337" s="3">
        <v>6.5173185346244304</v>
      </c>
      <c r="C337" s="2">
        <v>11</v>
      </c>
      <c r="D337" s="2">
        <v>12</v>
      </c>
      <c r="F337" s="1" t="e">
        <f>#N/A</f>
        <v>#N/A</v>
      </c>
      <c r="G337" s="1" t="e">
        <f>SUM(F$326:F337)</f>
        <v>#N/A</v>
      </c>
    </row>
    <row r="338" spans="1:7" x14ac:dyDescent="0.15">
      <c r="A338" s="2">
        <v>327</v>
      </c>
      <c r="B338" s="3">
        <v>7.1835132606881933</v>
      </c>
      <c r="C338" s="2">
        <v>9</v>
      </c>
      <c r="D338" s="2">
        <v>11</v>
      </c>
      <c r="F338" s="1" t="e">
        <f>#N/A</f>
        <v>#N/A</v>
      </c>
      <c r="G338" s="1" t="e">
        <f>SUM(F$326:F338)</f>
        <v>#N/A</v>
      </c>
    </row>
    <row r="339" spans="1:7" x14ac:dyDescent="0.15">
      <c r="A339" s="2">
        <v>328</v>
      </c>
      <c r="B339" s="3">
        <v>7.6943341845119226</v>
      </c>
      <c r="C339" s="2">
        <v>6</v>
      </c>
      <c r="D339" s="2">
        <v>17</v>
      </c>
      <c r="F339" s="1" t="e">
        <f>#N/A</f>
        <v>#N/A</v>
      </c>
      <c r="G339" s="1" t="e">
        <f>SUM(F$326:F339)</f>
        <v>#N/A</v>
      </c>
    </row>
    <row r="340" spans="1:7" x14ac:dyDescent="0.15">
      <c r="A340" s="2">
        <v>329</v>
      </c>
      <c r="B340" s="3">
        <v>8.2994968776072628</v>
      </c>
      <c r="C340" s="2">
        <v>4</v>
      </c>
      <c r="D340" s="6">
        <v>33</v>
      </c>
      <c r="F340" s="5">
        <v>0</v>
      </c>
    </row>
    <row r="341" spans="1:7" x14ac:dyDescent="0.15">
      <c r="A341" s="2">
        <v>330</v>
      </c>
      <c r="B341" s="3">
        <v>8.9063787828988978</v>
      </c>
      <c r="C341" s="2">
        <v>8</v>
      </c>
      <c r="D341" s="6">
        <v>57</v>
      </c>
      <c r="F341" s="5">
        <v>0</v>
      </c>
    </row>
    <row r="342" spans="1:7" x14ac:dyDescent="0.15">
      <c r="A342" s="2">
        <v>331</v>
      </c>
      <c r="B342" s="3">
        <v>9.4715697924304134</v>
      </c>
      <c r="C342" s="2">
        <v>13</v>
      </c>
      <c r="D342" s="2">
        <v>15</v>
      </c>
      <c r="F342" s="1" t="e">
        <f>#N/A</f>
        <v>#N/A</v>
      </c>
      <c r="G342" s="1" t="e">
        <f>SUM(F$326:F342)</f>
        <v>#N/A</v>
      </c>
    </row>
    <row r="343" spans="1:7" x14ac:dyDescent="0.15">
      <c r="A343" s="2">
        <v>332</v>
      </c>
      <c r="B343" s="3">
        <v>10.038694915682758</v>
      </c>
      <c r="C343" s="2">
        <v>14</v>
      </c>
      <c r="D343" s="2">
        <v>8</v>
      </c>
      <c r="F343" s="1" t="e">
        <f>#N/A</f>
        <v>#N/A</v>
      </c>
      <c r="G343" s="1" t="e">
        <f>SUM(F$326:F343)</f>
        <v>#N/A</v>
      </c>
    </row>
    <row r="344" spans="1:7" x14ac:dyDescent="0.15">
      <c r="A344" s="2">
        <v>333</v>
      </c>
      <c r="B344" s="3">
        <v>10.599372993199001</v>
      </c>
      <c r="C344" s="2">
        <v>5</v>
      </c>
      <c r="D344" s="2">
        <v>12</v>
      </c>
      <c r="F344" s="1" t="e">
        <f>#N/A</f>
        <v>#N/A</v>
      </c>
      <c r="G344" s="1" t="e">
        <f>SUM(F$326:F344)</f>
        <v>#N/A</v>
      </c>
    </row>
    <row r="345" spans="1:7" x14ac:dyDescent="0.15">
      <c r="A345" s="2">
        <v>334</v>
      </c>
      <c r="B345" s="3">
        <v>11.16692791950042</v>
      </c>
      <c r="C345" s="2">
        <v>5</v>
      </c>
      <c r="D345" s="2">
        <v>13</v>
      </c>
      <c r="F345" s="1" t="e">
        <f>#N/A</f>
        <v>#N/A</v>
      </c>
      <c r="G345" s="1" t="e">
        <f>SUM(F$326:F345)</f>
        <v>#N/A</v>
      </c>
    </row>
    <row r="346" spans="1:7" x14ac:dyDescent="0.15">
      <c r="A346" s="2">
        <v>335</v>
      </c>
      <c r="B346" s="3">
        <v>11.724167572624074</v>
      </c>
      <c r="C346" s="2">
        <v>9</v>
      </c>
      <c r="D346" s="2">
        <v>10</v>
      </c>
      <c r="F346" s="1" t="e">
        <f>#N/A</f>
        <v>#N/A</v>
      </c>
      <c r="G346" s="1" t="e">
        <f>SUM(F$326:F346)</f>
        <v>#N/A</v>
      </c>
    </row>
    <row r="347" spans="1:7" x14ac:dyDescent="0.15">
      <c r="A347" s="2">
        <v>336</v>
      </c>
      <c r="B347" s="3">
        <v>12.282481733370416</v>
      </c>
      <c r="C347" s="2">
        <v>13</v>
      </c>
      <c r="D347" s="2">
        <v>13</v>
      </c>
      <c r="F347" s="1" t="e">
        <f>#N/A</f>
        <v>#N/A</v>
      </c>
      <c r="G347" s="1" t="e">
        <f>SUM(F$326:F347)</f>
        <v>#N/A</v>
      </c>
    </row>
    <row r="348" spans="1:7" x14ac:dyDescent="0.15">
      <c r="A348" s="2">
        <v>337</v>
      </c>
      <c r="B348" s="3">
        <v>12.867658584683843</v>
      </c>
      <c r="C348" s="2">
        <v>14</v>
      </c>
      <c r="D348" s="2">
        <v>17</v>
      </c>
      <c r="F348" s="1" t="e">
        <f>#N/A</f>
        <v>#N/A</v>
      </c>
      <c r="G348" s="1" t="e">
        <f>SUM(F$326:F348)</f>
        <v>#N/A</v>
      </c>
    </row>
    <row r="349" spans="1:7" x14ac:dyDescent="0.15">
      <c r="A349" s="2">
        <v>338</v>
      </c>
      <c r="B349" s="3">
        <v>13.477334209794456</v>
      </c>
      <c r="C349" s="2">
        <v>11</v>
      </c>
      <c r="D349" s="2">
        <v>15</v>
      </c>
      <c r="F349" s="1" t="e">
        <f>#N/A</f>
        <v>#N/A</v>
      </c>
      <c r="G349" s="1" t="e">
        <f>SUM(F$326:F349)</f>
        <v>#N/A</v>
      </c>
    </row>
    <row r="350" spans="1:7" x14ac:dyDescent="0.15">
      <c r="A350" s="2">
        <v>339</v>
      </c>
      <c r="B350" s="3">
        <v>14.172755543195208</v>
      </c>
      <c r="C350" s="2">
        <v>8</v>
      </c>
      <c r="D350" s="2">
        <v>8</v>
      </c>
      <c r="E350" s="2" t="s">
        <v>37</v>
      </c>
      <c r="F350" s="1" t="e">
        <f>#N/A</f>
        <v>#N/A</v>
      </c>
      <c r="G350" s="1" t="e">
        <f>SUM(F$326:F350)</f>
        <v>#N/A</v>
      </c>
    </row>
    <row r="351" spans="1:7" x14ac:dyDescent="0.15">
      <c r="A351" s="2">
        <v>340</v>
      </c>
      <c r="B351" s="3">
        <v>14.758792000606784</v>
      </c>
      <c r="C351" s="2">
        <v>4</v>
      </c>
      <c r="D351" s="2">
        <v>7</v>
      </c>
      <c r="E351" s="2" t="s">
        <v>36</v>
      </c>
      <c r="F351" s="1" t="e">
        <f>#N/A</f>
        <v>#N/A</v>
      </c>
      <c r="G351" s="1" t="e">
        <f>SUM(F$326:F351)</f>
        <v>#N/A</v>
      </c>
    </row>
    <row r="352" spans="1:7" x14ac:dyDescent="0.15">
      <c r="A352" s="2">
        <v>341</v>
      </c>
      <c r="B352" s="3">
        <v>15.308725001896194</v>
      </c>
      <c r="C352" s="2">
        <v>1</v>
      </c>
      <c r="D352" s="2">
        <v>5</v>
      </c>
      <c r="E352" s="2" t="s">
        <v>35</v>
      </c>
      <c r="F352" s="1" t="e">
        <f>#N/A</f>
        <v>#N/A</v>
      </c>
      <c r="G352" s="1" t="e">
        <f>SUM(F$326:F352)</f>
        <v>#N/A</v>
      </c>
    </row>
    <row r="353" spans="1:7" x14ac:dyDescent="0.15">
      <c r="A353" s="2">
        <v>342</v>
      </c>
      <c r="B353" s="3">
        <v>15.868328571789753</v>
      </c>
      <c r="C353" s="2">
        <v>1</v>
      </c>
      <c r="D353" s="2">
        <v>5</v>
      </c>
      <c r="F353" s="1" t="e">
        <f>#N/A</f>
        <v>#N/A</v>
      </c>
      <c r="G353" s="1" t="e">
        <f>SUM(F$326:F353)</f>
        <v>#N/A</v>
      </c>
    </row>
    <row r="354" spans="1:7" x14ac:dyDescent="0.15">
      <c r="A354" s="2">
        <v>343</v>
      </c>
      <c r="B354" s="3">
        <v>16.370338533107478</v>
      </c>
      <c r="C354" s="2">
        <v>2</v>
      </c>
      <c r="D354" s="2">
        <v>6</v>
      </c>
      <c r="F354" s="1" t="e">
        <f>#N/A</f>
        <v>#N/A</v>
      </c>
      <c r="G354" s="1" t="e">
        <f>SUM(F$326:F354)</f>
        <v>#N/A</v>
      </c>
    </row>
    <row r="355" spans="1:7" x14ac:dyDescent="0.15">
      <c r="A355" s="2">
        <v>344</v>
      </c>
      <c r="B355" s="3">
        <v>16.891044927059898</v>
      </c>
      <c r="C355" s="2">
        <v>2</v>
      </c>
      <c r="D355" s="2">
        <v>10</v>
      </c>
      <c r="F355" s="1" t="e">
        <f>#N/A</f>
        <v>#N/A</v>
      </c>
      <c r="G355" s="1" t="e">
        <f>SUM(F$326:F355)</f>
        <v>#N/A</v>
      </c>
    </row>
    <row r="356" spans="1:7" x14ac:dyDescent="0.15">
      <c r="A356" s="2">
        <v>345</v>
      </c>
      <c r="B356" s="3">
        <v>17.435175587186816</v>
      </c>
      <c r="C356" s="2">
        <v>11</v>
      </c>
      <c r="D356" s="2">
        <v>15</v>
      </c>
      <c r="F356" s="1" t="e">
        <f>#N/A</f>
        <v>#N/A</v>
      </c>
      <c r="G356" s="1" t="e">
        <f>SUM(F$326:F356)</f>
        <v>#N/A</v>
      </c>
    </row>
    <row r="357" spans="1:7" x14ac:dyDescent="0.15">
      <c r="A357" s="2">
        <v>346</v>
      </c>
      <c r="B357" s="3">
        <v>17.958460799433677</v>
      </c>
      <c r="C357" s="2">
        <v>18</v>
      </c>
      <c r="D357" s="2">
        <v>13</v>
      </c>
      <c r="F357" s="1" t="e">
        <f>#N/A</f>
        <v>#N/A</v>
      </c>
      <c r="G357" s="1" t="e">
        <f>SUM(F$326:F357)</f>
        <v>#N/A</v>
      </c>
    </row>
    <row r="358" spans="1:7" x14ac:dyDescent="0.15">
      <c r="A358" s="2">
        <v>347</v>
      </c>
      <c r="B358" s="3">
        <v>18.488193057416638</v>
      </c>
      <c r="C358" s="2">
        <v>18</v>
      </c>
      <c r="D358" s="2">
        <v>15</v>
      </c>
      <c r="F358" s="1" t="e">
        <f>#N/A</f>
        <v>#N/A</v>
      </c>
      <c r="G358" s="1" t="e">
        <f>SUM(F$326:F358)</f>
        <v>#N/A</v>
      </c>
    </row>
    <row r="359" spans="1:7" x14ac:dyDescent="0.15">
      <c r="A359" s="2">
        <v>348</v>
      </c>
      <c r="B359" s="3">
        <v>19.033828028215311</v>
      </c>
      <c r="C359" s="2">
        <v>11</v>
      </c>
      <c r="D359" s="2">
        <v>10</v>
      </c>
      <c r="F359" s="1" t="e">
        <f>#N/A</f>
        <v>#N/A</v>
      </c>
      <c r="G359" s="1" t="e">
        <f>SUM(F$326:F359)</f>
        <v>#N/A</v>
      </c>
    </row>
    <row r="360" spans="1:7" x14ac:dyDescent="0.15">
      <c r="A360" s="2">
        <v>349</v>
      </c>
      <c r="B360" s="3">
        <v>19.582901423406572</v>
      </c>
      <c r="C360" s="2">
        <v>4</v>
      </c>
      <c r="D360" s="2">
        <v>12</v>
      </c>
      <c r="F360" s="1" t="e">
        <f>#N/A</f>
        <v>#N/A</v>
      </c>
      <c r="G360" s="1" t="e">
        <f>SUM(F$326:F360)</f>
        <v>#N/A</v>
      </c>
    </row>
    <row r="361" spans="1:7" x14ac:dyDescent="0.15">
      <c r="A361" s="2">
        <v>350</v>
      </c>
      <c r="B361" s="3">
        <v>20.118650924076558</v>
      </c>
      <c r="C361" s="2">
        <v>3</v>
      </c>
      <c r="D361" s="2">
        <v>13</v>
      </c>
      <c r="F361" s="1" t="e">
        <f>#N/A</f>
        <v>#N/A</v>
      </c>
      <c r="G361" s="1" t="e">
        <f>SUM(F$326:F361)</f>
        <v>#N/A</v>
      </c>
    </row>
    <row r="362" spans="1:7" x14ac:dyDescent="0.15">
      <c r="A362" s="2">
        <v>351</v>
      </c>
      <c r="B362" s="3">
        <v>20.666649811645136</v>
      </c>
      <c r="C362" s="2">
        <v>8</v>
      </c>
      <c r="D362" s="2">
        <v>11</v>
      </c>
      <c r="F362" s="1" t="e">
        <f>#N/A</f>
        <v>#N/A</v>
      </c>
      <c r="G362" s="1" t="e">
        <f>SUM(F$326:F362)</f>
        <v>#N/A</v>
      </c>
    </row>
    <row r="363" spans="1:7" x14ac:dyDescent="0.15">
      <c r="A363" s="2">
        <v>352</v>
      </c>
      <c r="B363" s="3">
        <v>21.21765732055723</v>
      </c>
      <c r="C363" s="2">
        <v>11</v>
      </c>
      <c r="D363" s="2">
        <v>10</v>
      </c>
      <c r="F363" s="1" t="e">
        <f>#N/A</f>
        <v>#N/A</v>
      </c>
      <c r="G363" s="1" t="e">
        <f>SUM(F$326:F363)</f>
        <v>#N/A</v>
      </c>
    </row>
    <row r="364" spans="1:7" x14ac:dyDescent="0.15">
      <c r="A364" s="2">
        <v>353</v>
      </c>
      <c r="B364" s="3">
        <v>21.762002882208684</v>
      </c>
      <c r="C364" s="2">
        <v>10</v>
      </c>
      <c r="D364" s="2">
        <v>10</v>
      </c>
      <c r="F364" s="1" t="e">
        <f>#N/A</f>
        <v>#N/A</v>
      </c>
      <c r="G364" s="1" t="e">
        <f>SUM(F$326:F364)</f>
        <v>#N/A</v>
      </c>
    </row>
    <row r="365" spans="1:7" x14ac:dyDescent="0.15">
      <c r="A365" s="2">
        <v>354</v>
      </c>
      <c r="B365" s="3">
        <v>22.292164943240717</v>
      </c>
      <c r="C365" s="2">
        <v>9</v>
      </c>
      <c r="D365" s="2">
        <v>17</v>
      </c>
      <c r="F365" s="1" t="e">
        <f>#N/A</f>
        <v>#N/A</v>
      </c>
      <c r="G365" s="1" t="e">
        <f>SUM(F$326:F365)</f>
        <v>#N/A</v>
      </c>
    </row>
    <row r="366" spans="1:7" x14ac:dyDescent="0.15">
      <c r="A366" s="2">
        <v>355</v>
      </c>
      <c r="B366" s="3">
        <v>22.828129345435244</v>
      </c>
      <c r="C366" s="2">
        <v>11</v>
      </c>
      <c r="D366" s="2">
        <v>20</v>
      </c>
      <c r="F366" s="1" t="e">
        <f>#N/A</f>
        <v>#N/A</v>
      </c>
      <c r="G366" s="1" t="e">
        <f>SUM(F$326:F366)</f>
        <v>#N/A</v>
      </c>
    </row>
    <row r="367" spans="1:7" x14ac:dyDescent="0.15">
      <c r="A367" s="2">
        <v>356</v>
      </c>
      <c r="B367" s="3">
        <v>23.382790180264458</v>
      </c>
      <c r="C367" s="2">
        <v>17</v>
      </c>
      <c r="D367" s="2">
        <v>23</v>
      </c>
      <c r="F367" s="1" t="e">
        <f>#N/A</f>
        <v>#N/A</v>
      </c>
      <c r="G367" s="1" t="e">
        <f>SUM(F$326:F367)</f>
        <v>#N/A</v>
      </c>
    </row>
    <row r="368" spans="1:7" x14ac:dyDescent="0.15">
      <c r="A368" s="2">
        <v>357</v>
      </c>
      <c r="B368" s="3">
        <v>23.921763203802495</v>
      </c>
      <c r="C368" s="2">
        <v>26</v>
      </c>
      <c r="D368" s="2">
        <v>19</v>
      </c>
      <c r="F368" s="1" t="e">
        <f>#N/A</f>
        <v>#N/A</v>
      </c>
      <c r="G368" s="1" t="e">
        <f>SUM(F$326:F368)</f>
        <v>#N/A</v>
      </c>
    </row>
    <row r="369" spans="1:7" x14ac:dyDescent="0.15">
      <c r="A369" s="2">
        <v>358</v>
      </c>
      <c r="B369" s="3">
        <v>24.455148787702576</v>
      </c>
      <c r="C369" s="2">
        <v>31</v>
      </c>
      <c r="D369" s="2">
        <v>17</v>
      </c>
      <c r="F369" s="1" t="e">
        <f>#N/A</f>
        <v>#N/A</v>
      </c>
      <c r="G369" s="1" t="e">
        <f>SUM(F$326:F369)</f>
        <v>#N/A</v>
      </c>
    </row>
    <row r="370" spans="1:7" x14ac:dyDescent="0.15">
      <c r="A370" s="2">
        <v>359</v>
      </c>
      <c r="B370" s="3">
        <v>24.998204940206811</v>
      </c>
      <c r="C370" s="2">
        <v>33</v>
      </c>
      <c r="D370" s="2">
        <v>16</v>
      </c>
      <c r="F370" s="1" t="e">
        <f>#N/A</f>
        <v>#N/A</v>
      </c>
      <c r="G370" s="1" t="e">
        <f>SUM(F$326:F370)</f>
        <v>#N/A</v>
      </c>
    </row>
    <row r="371" spans="1:7" x14ac:dyDescent="0.15">
      <c r="A371" s="2">
        <v>360</v>
      </c>
      <c r="B371" s="3">
        <v>25.533309736303192</v>
      </c>
      <c r="C371" s="2">
        <v>26</v>
      </c>
      <c r="D371" s="2">
        <v>18</v>
      </c>
      <c r="F371" s="1" t="e">
        <f>#N/A</f>
        <v>#N/A</v>
      </c>
      <c r="G371" s="1" t="e">
        <f>SUM(F$326:F371)</f>
        <v>#N/A</v>
      </c>
    </row>
    <row r="372" spans="1:7" x14ac:dyDescent="0.15">
      <c r="A372" s="2">
        <v>361</v>
      </c>
      <c r="B372" s="3">
        <v>26.08109372234723</v>
      </c>
      <c r="C372" s="2">
        <v>20</v>
      </c>
      <c r="D372" s="2">
        <v>26</v>
      </c>
      <c r="F372" s="1" t="e">
        <f>#N/A</f>
        <v>#N/A</v>
      </c>
      <c r="G372" s="1" t="e">
        <f>SUM(F$326:F372)</f>
        <v>#N/A</v>
      </c>
    </row>
    <row r="373" spans="1:7" x14ac:dyDescent="0.15">
      <c r="A373" s="2">
        <v>362</v>
      </c>
      <c r="B373" s="3">
        <v>26.635969458700984</v>
      </c>
      <c r="C373" s="2">
        <v>16</v>
      </c>
      <c r="D373" s="2">
        <v>42</v>
      </c>
      <c r="F373" s="1" t="e">
        <f>#N/A</f>
        <v>#N/A</v>
      </c>
      <c r="G373" s="1" t="e">
        <f>SUM(F$326:F373)</f>
        <v>#N/A</v>
      </c>
    </row>
    <row r="374" spans="1:7" x14ac:dyDescent="0.15">
      <c r="A374" s="2">
        <v>363</v>
      </c>
      <c r="B374" s="3">
        <v>27.170429550223748</v>
      </c>
      <c r="C374" s="2">
        <v>18</v>
      </c>
      <c r="D374" s="2">
        <v>31</v>
      </c>
      <c r="F374" s="1" t="e">
        <f>#N/A</f>
        <v>#N/A</v>
      </c>
      <c r="G374" s="1" t="e">
        <f>SUM(F$326:F374)</f>
        <v>#N/A</v>
      </c>
    </row>
    <row r="375" spans="1:7" x14ac:dyDescent="0.15">
      <c r="A375" s="2">
        <v>364</v>
      </c>
      <c r="B375" s="3">
        <v>27.69672338381412</v>
      </c>
      <c r="C375" s="2">
        <v>12</v>
      </c>
      <c r="D375" s="2">
        <v>26</v>
      </c>
      <c r="F375" s="1" t="e">
        <f>#N/A</f>
        <v>#N/A</v>
      </c>
      <c r="G375" s="1" t="e">
        <f>SUM(F$326:F375)</f>
        <v>#N/A</v>
      </c>
    </row>
    <row r="376" spans="1:7" x14ac:dyDescent="0.15">
      <c r="A376" s="2">
        <v>365</v>
      </c>
      <c r="B376" s="3">
        <v>28.258475968953054</v>
      </c>
      <c r="C376" s="2">
        <v>18</v>
      </c>
      <c r="D376" s="2">
        <v>22</v>
      </c>
      <c r="F376" s="1" t="e">
        <f>#N/A</f>
        <v>#N/A</v>
      </c>
      <c r="G376" s="1" t="e">
        <f>SUM(F$326:F376)</f>
        <v>#N/A</v>
      </c>
    </row>
    <row r="377" spans="1:7" x14ac:dyDescent="0.15">
      <c r="A377" s="2">
        <v>366</v>
      </c>
      <c r="B377" s="3">
        <v>28.808408970242461</v>
      </c>
      <c r="C377" s="2">
        <v>13</v>
      </c>
      <c r="D377" s="2">
        <v>15</v>
      </c>
      <c r="F377" s="1" t="e">
        <f>#N/A</f>
        <v>#N/A</v>
      </c>
      <c r="G377" s="1" t="e">
        <f>SUM(F$326:F377)</f>
        <v>#N/A</v>
      </c>
    </row>
    <row r="378" spans="1:7" x14ac:dyDescent="0.15">
      <c r="A378" s="2">
        <v>367</v>
      </c>
      <c r="B378" s="3">
        <v>29.354688645614743</v>
      </c>
      <c r="C378" s="2">
        <v>15</v>
      </c>
      <c r="D378" s="2">
        <v>18</v>
      </c>
      <c r="F378" s="1" t="e">
        <f>#N/A</f>
        <v>#N/A</v>
      </c>
      <c r="G378" s="1" t="e">
        <f>SUM(F$326:F378)</f>
        <v>#N/A</v>
      </c>
    </row>
    <row r="379" spans="1:7" x14ac:dyDescent="0.15">
      <c r="A379" s="2">
        <v>368</v>
      </c>
      <c r="B379" s="3">
        <v>29.855409197785249</v>
      </c>
      <c r="C379" s="2">
        <v>18</v>
      </c>
      <c r="D379" s="2">
        <v>19</v>
      </c>
      <c r="F379" s="1" t="e">
        <f>#N/A</f>
        <v>#N/A</v>
      </c>
      <c r="G379" s="1" t="e">
        <f>SUM(F$326:F379)</f>
        <v>#N/A</v>
      </c>
    </row>
    <row r="380" spans="1:7" x14ac:dyDescent="0.15">
      <c r="A380" s="2">
        <v>369</v>
      </c>
      <c r="B380" s="3">
        <v>30.403408085353831</v>
      </c>
      <c r="C380" s="2">
        <v>16</v>
      </c>
      <c r="D380" s="2">
        <v>18</v>
      </c>
      <c r="F380" s="1" t="e">
        <f>#N/A</f>
        <v>#N/A</v>
      </c>
      <c r="G380" s="1" t="e">
        <f>SUM(F$326:F380)</f>
        <v>#N/A</v>
      </c>
    </row>
    <row r="381" spans="1:7" x14ac:dyDescent="0.15">
      <c r="A381" s="2">
        <v>370</v>
      </c>
      <c r="B381" s="3">
        <v>30.952481480545092</v>
      </c>
      <c r="C381" s="2">
        <v>17</v>
      </c>
      <c r="D381" s="2">
        <v>16</v>
      </c>
      <c r="F381" s="1" t="e">
        <f>#N/A</f>
        <v>#N/A</v>
      </c>
      <c r="G381" s="1" t="e">
        <f>SUM(F$326:F381)</f>
        <v>#N/A</v>
      </c>
    </row>
    <row r="382" spans="1:7" x14ac:dyDescent="0.15">
      <c r="A382" s="2">
        <v>371</v>
      </c>
      <c r="B382" s="3">
        <v>31.49080979950952</v>
      </c>
      <c r="C382" s="2">
        <v>15</v>
      </c>
      <c r="D382" s="2">
        <v>15</v>
      </c>
      <c r="F382" s="1" t="e">
        <f>#N/A</f>
        <v>#N/A</v>
      </c>
      <c r="G382" s="1" t="e">
        <f>SUM(F$326:F382)</f>
        <v>#N/A</v>
      </c>
    </row>
    <row r="383" spans="1:7" x14ac:dyDescent="0.15">
      <c r="A383" s="2">
        <v>372</v>
      </c>
      <c r="B383" s="3">
        <v>32.035585164210048</v>
      </c>
      <c r="C383" s="2">
        <v>11</v>
      </c>
      <c r="D383" s="2">
        <v>16</v>
      </c>
      <c r="F383" s="1" t="e">
        <f>#N/A</f>
        <v>#N/A</v>
      </c>
      <c r="G383" s="1" t="e">
        <f>SUM(F$326:F383)</f>
        <v>#N/A</v>
      </c>
    </row>
    <row r="384" spans="1:7" x14ac:dyDescent="0.15">
      <c r="A384" s="2">
        <v>373</v>
      </c>
      <c r="B384" s="3">
        <v>32.543612368214802</v>
      </c>
      <c r="C384" s="2">
        <v>13</v>
      </c>
      <c r="D384" s="2">
        <v>15</v>
      </c>
      <c r="F384" s="1" t="e">
        <f>#N/A</f>
        <v>#N/A</v>
      </c>
      <c r="G384" s="1" t="e">
        <f>SUM(F$326:F384)</f>
        <v>#N/A</v>
      </c>
    </row>
    <row r="385" spans="1:7" x14ac:dyDescent="0.15">
      <c r="A385" s="2">
        <v>374</v>
      </c>
      <c r="B385" s="3">
        <v>33.062169746921846</v>
      </c>
      <c r="C385" s="2">
        <v>15</v>
      </c>
      <c r="D385" s="2">
        <v>12</v>
      </c>
      <c r="F385" s="1" t="e">
        <f>#N/A</f>
        <v>#N/A</v>
      </c>
      <c r="G385" s="1" t="e">
        <f>SUM(F$326:F385)</f>
        <v>#N/A</v>
      </c>
    </row>
    <row r="386" spans="1:7" x14ac:dyDescent="0.15">
      <c r="A386" s="2">
        <v>375</v>
      </c>
      <c r="B386" s="3">
        <v>33.594695724723785</v>
      </c>
      <c r="C386" s="2">
        <v>13</v>
      </c>
      <c r="D386" s="2">
        <v>11</v>
      </c>
      <c r="F386" s="1" t="e">
        <f>#N/A</f>
        <v>#N/A</v>
      </c>
      <c r="G386" s="1" t="e">
        <f>SUM(F$326:F386)</f>
        <v>#N/A</v>
      </c>
    </row>
    <row r="387" spans="1:7" x14ac:dyDescent="0.15">
      <c r="A387" s="2">
        <v>376</v>
      </c>
      <c r="B387" s="3">
        <v>34.127221702525723</v>
      </c>
      <c r="C387" s="2">
        <v>14</v>
      </c>
      <c r="D387" s="2">
        <v>11</v>
      </c>
      <c r="F387" s="1" t="e">
        <f>#N/A</f>
        <v>#N/A</v>
      </c>
      <c r="G387" s="1" t="e">
        <f>SUM(F$326:F387)</f>
        <v>#N/A</v>
      </c>
    </row>
    <row r="388" spans="1:7" x14ac:dyDescent="0.15">
      <c r="A388" s="2">
        <v>377</v>
      </c>
      <c r="B388" s="3">
        <v>34.665550021490148</v>
      </c>
      <c r="C388" s="2">
        <v>13</v>
      </c>
      <c r="D388" s="2">
        <v>10</v>
      </c>
      <c r="F388" s="1" t="e">
        <f>#N/A</f>
        <v>#N/A</v>
      </c>
      <c r="G388" s="1" t="e">
        <f>SUM(F$326:F388)</f>
        <v>#N/A</v>
      </c>
    </row>
    <row r="389" spans="1:7" x14ac:dyDescent="0.15">
      <c r="A389" s="2">
        <v>378</v>
      </c>
      <c r="B389" s="3">
        <v>35.2075316663717</v>
      </c>
      <c r="C389" s="2">
        <v>7</v>
      </c>
      <c r="D389" s="2">
        <v>9</v>
      </c>
      <c r="F389" s="1" t="e">
        <f>#N/A</f>
        <v>#N/A</v>
      </c>
      <c r="G389" s="1" t="e">
        <f>SUM(F$326:F389)</f>
        <v>#N/A</v>
      </c>
    </row>
    <row r="390" spans="1:7" x14ac:dyDescent="0.15">
      <c r="A390" s="2">
        <v>379</v>
      </c>
      <c r="B390" s="3">
        <v>35.737478825879201</v>
      </c>
      <c r="C390" s="2">
        <v>5</v>
      </c>
      <c r="D390" s="2">
        <v>8</v>
      </c>
      <c r="F390" s="1" t="e">
        <f>#N/A</f>
        <v>#N/A</v>
      </c>
      <c r="G390" s="1" t="e">
        <f>SUM(F$326:F390)</f>
        <v>#N/A</v>
      </c>
    </row>
    <row r="391" spans="1:7" x14ac:dyDescent="0.15">
      <c r="A391" s="2">
        <v>380</v>
      </c>
      <c r="B391" s="3">
        <v>36.290420448512123</v>
      </c>
      <c r="C391" s="2">
        <v>7</v>
      </c>
      <c r="D391" s="2">
        <v>6</v>
      </c>
      <c r="F391" s="1" t="e">
        <f>#N/A</f>
        <v>#N/A</v>
      </c>
      <c r="G391" s="1" t="e">
        <f>SUM(F$326:F391)</f>
        <v>#N/A</v>
      </c>
    </row>
    <row r="392" spans="1:7" x14ac:dyDescent="0.15">
      <c r="A392" s="2">
        <v>381</v>
      </c>
      <c r="B392" s="3">
        <v>36.824880540034883</v>
      </c>
      <c r="C392" s="2">
        <v>3</v>
      </c>
      <c r="D392" s="2">
        <v>4</v>
      </c>
      <c r="F392" s="1" t="e">
        <f>#N/A</f>
        <v>#N/A</v>
      </c>
      <c r="G392" s="1" t="e">
        <f>SUM(F$326:F392)</f>
        <v>#N/A</v>
      </c>
    </row>
    <row r="393" spans="1:7" x14ac:dyDescent="0.15">
      <c r="A393" s="2">
        <v>382</v>
      </c>
      <c r="B393" s="3">
        <v>37.352463782772482</v>
      </c>
      <c r="C393" s="2">
        <v>6</v>
      </c>
      <c r="D393" s="2">
        <v>4</v>
      </c>
      <c r="F393" s="1" t="e">
        <f>#N/A</f>
        <v>#N/A</v>
      </c>
      <c r="G393" s="1" t="e">
        <f>SUM(F$326:F393)</f>
        <v>#N/A</v>
      </c>
    </row>
    <row r="394" spans="1:7" x14ac:dyDescent="0.15">
      <c r="A394" s="2">
        <v>383</v>
      </c>
      <c r="B394" s="3">
        <v>37.893800723080417</v>
      </c>
      <c r="C394" s="2">
        <v>4</v>
      </c>
      <c r="D394" s="2">
        <v>11</v>
      </c>
      <c r="F394" s="1" t="e">
        <f>#N/A</f>
        <v>#N/A</v>
      </c>
      <c r="G394" s="1" t="e">
        <f>SUM(F$326:F394)</f>
        <v>#N/A</v>
      </c>
    </row>
    <row r="395" spans="1:7" x14ac:dyDescent="0.15">
      <c r="A395" s="2">
        <v>384</v>
      </c>
      <c r="B395" s="3">
        <v>38.417300836851815</v>
      </c>
      <c r="C395" s="2">
        <v>5</v>
      </c>
      <c r="D395" s="2">
        <v>13</v>
      </c>
      <c r="F395" s="1" t="e">
        <f>#N/A</f>
        <v>#N/A</v>
      </c>
      <c r="G395" s="1" t="e">
        <f>SUM(F$326:F395)</f>
        <v>#N/A</v>
      </c>
    </row>
    <row r="396" spans="1:7" x14ac:dyDescent="0.15">
      <c r="A396" s="2">
        <v>385</v>
      </c>
      <c r="B396" s="3">
        <v>38.96529972442039</v>
      </c>
      <c r="C396" s="2">
        <v>9</v>
      </c>
      <c r="D396" s="2">
        <v>16</v>
      </c>
      <c r="F396" s="1" t="e">
        <f>#N/A</f>
        <v>#N/A</v>
      </c>
      <c r="G396" s="1" t="e">
        <f>SUM(F$326:F396)</f>
        <v>#N/A</v>
      </c>
    </row>
    <row r="397" spans="1:7" x14ac:dyDescent="0.15">
      <c r="A397" s="2">
        <v>386</v>
      </c>
      <c r="B397" s="3">
        <v>39.508785679973698</v>
      </c>
      <c r="C397" s="2">
        <v>16</v>
      </c>
      <c r="D397" s="2">
        <v>14</v>
      </c>
      <c r="F397" s="1" t="e">
        <f>#N/A</f>
        <v>#N/A</v>
      </c>
      <c r="G397" s="1" t="e">
        <f>SUM(F$326:F397)</f>
        <v>#N/A</v>
      </c>
    </row>
    <row r="398" spans="1:7" x14ac:dyDescent="0.15">
      <c r="A398" s="2">
        <v>387</v>
      </c>
      <c r="B398" s="3">
        <v>40.053990847723298</v>
      </c>
      <c r="C398" s="2">
        <v>18</v>
      </c>
      <c r="D398" s="2">
        <v>13</v>
      </c>
      <c r="F398" s="1" t="e">
        <f>#N/A</f>
        <v>#N/A</v>
      </c>
      <c r="G398" s="1" t="e">
        <f>SUM(F$326:F398)</f>
        <v>#N/A</v>
      </c>
    </row>
    <row r="399" spans="1:7" x14ac:dyDescent="0.15">
      <c r="A399" s="2">
        <v>388</v>
      </c>
      <c r="B399" s="3">
        <v>40.582863499608109</v>
      </c>
      <c r="C399" s="2">
        <v>14</v>
      </c>
      <c r="D399" s="2">
        <v>17</v>
      </c>
      <c r="F399" s="1" t="e">
        <f>#N/A</f>
        <v>#N/A</v>
      </c>
      <c r="G399" s="1" t="e">
        <f>SUM(F$326:F399)</f>
        <v>#N/A</v>
      </c>
    </row>
    <row r="400" spans="1:7" x14ac:dyDescent="0.15">
      <c r="A400" s="2">
        <v>389</v>
      </c>
      <c r="B400" s="3">
        <v>41.097767552398039</v>
      </c>
      <c r="C400" s="2">
        <v>9</v>
      </c>
      <c r="D400" s="2">
        <v>15</v>
      </c>
      <c r="F400" s="1" t="e">
        <f>#N/A</f>
        <v>#N/A</v>
      </c>
      <c r="G400" s="1" t="e">
        <f>SUM(F$326:F400)</f>
        <v>#N/A</v>
      </c>
    </row>
    <row r="401" spans="1:7" x14ac:dyDescent="0.15">
      <c r="A401" s="2">
        <v>390</v>
      </c>
      <c r="B401" s="3">
        <v>41.635236265264318</v>
      </c>
      <c r="C401" s="2">
        <v>8</v>
      </c>
      <c r="D401" s="2">
        <v>13</v>
      </c>
      <c r="F401" s="1" t="e">
        <f>#N/A</f>
        <v>#N/A</v>
      </c>
      <c r="G401" s="1" t="e">
        <f>SUM(F$326:F401)</f>
        <v>#N/A</v>
      </c>
    </row>
    <row r="402" spans="1:7" x14ac:dyDescent="0.15">
      <c r="A402" s="2">
        <v>391</v>
      </c>
      <c r="B402" s="3">
        <v>42.274783202285526</v>
      </c>
      <c r="C402" s="2">
        <v>7</v>
      </c>
      <c r="D402" s="2">
        <v>11</v>
      </c>
      <c r="F402" s="1" t="e">
        <f>#N/A</f>
        <v>#N/A</v>
      </c>
      <c r="G402" s="1" t="e">
        <f>SUM(F$326:F402)</f>
        <v>#N/A</v>
      </c>
    </row>
    <row r="403" spans="1:7" x14ac:dyDescent="0.15">
      <c r="A403" s="2">
        <v>392</v>
      </c>
      <c r="B403" s="3">
        <v>42.837825196571686</v>
      </c>
      <c r="C403" s="2">
        <v>5</v>
      </c>
      <c r="D403" s="2">
        <v>8</v>
      </c>
      <c r="F403" s="1" t="e">
        <f>#N/A</f>
        <v>#N/A</v>
      </c>
      <c r="G403" s="1" t="e">
        <f>SUM(F$326:F403)</f>
        <v>#N/A</v>
      </c>
    </row>
    <row r="404" spans="1:7" x14ac:dyDescent="0.15">
      <c r="A404" s="2">
        <v>393</v>
      </c>
      <c r="B404" s="3">
        <v>43.407314236593926</v>
      </c>
      <c r="C404" s="2">
        <v>4</v>
      </c>
      <c r="D404" s="2">
        <v>6</v>
      </c>
      <c r="F404" s="1" t="e">
        <f>#N/A</f>
        <v>#N/A</v>
      </c>
      <c r="G404" s="1" t="e">
        <f>SUM(F$326:F404)</f>
        <v>#N/A</v>
      </c>
    </row>
    <row r="405" spans="1:7" x14ac:dyDescent="0.15">
      <c r="A405" s="2">
        <v>394</v>
      </c>
      <c r="B405" s="3">
        <v>43.953808813490745</v>
      </c>
      <c r="C405" s="2">
        <v>5</v>
      </c>
      <c r="D405" s="2">
        <v>9</v>
      </c>
      <c r="F405" s="1" t="e">
        <f>#N/A</f>
        <v>#N/A</v>
      </c>
      <c r="G405" s="1" t="e">
        <f>SUM(F$326:F405)</f>
        <v>#N/A</v>
      </c>
    </row>
    <row r="406" spans="1:7" x14ac:dyDescent="0.15">
      <c r="A406" s="2">
        <v>395</v>
      </c>
      <c r="B406" s="3">
        <v>44.516850807776891</v>
      </c>
      <c r="C406" s="2">
        <v>3</v>
      </c>
      <c r="D406" s="2">
        <v>7</v>
      </c>
      <c r="F406" s="1" t="e">
        <f>#N/A</f>
        <v>#N/A</v>
      </c>
      <c r="G406" s="1" t="e">
        <f>SUM(F$326:F406)</f>
        <v>#N/A</v>
      </c>
    </row>
    <row r="407" spans="1:7" x14ac:dyDescent="0.15">
      <c r="A407" s="2">
        <v>396</v>
      </c>
      <c r="B407" s="3">
        <v>45.036052891057551</v>
      </c>
      <c r="C407" s="2">
        <v>6</v>
      </c>
      <c r="D407" s="2">
        <v>5</v>
      </c>
      <c r="F407" s="1" t="e">
        <f>#N/A</f>
        <v>#N/A</v>
      </c>
      <c r="G407" s="1" t="e">
        <f>SUM(F$326:F407)</f>
        <v>#N/A</v>
      </c>
    </row>
    <row r="408" spans="1:7" x14ac:dyDescent="0.15">
      <c r="A408" s="2">
        <v>397</v>
      </c>
      <c r="B408" s="3">
        <v>45.574381210021983</v>
      </c>
      <c r="C408" s="2">
        <v>5</v>
      </c>
      <c r="D408" s="2">
        <v>5</v>
      </c>
      <c r="F408" s="1" t="e">
        <f>#N/A</f>
        <v>#N/A</v>
      </c>
      <c r="G408" s="1" t="e">
        <f>SUM(F$326:F408)</f>
        <v>#N/A</v>
      </c>
    </row>
    <row r="409" spans="1:7" x14ac:dyDescent="0.15">
      <c r="A409" s="2">
        <v>398</v>
      </c>
      <c r="B409" s="3">
        <v>46.119586377771583</v>
      </c>
      <c r="C409" s="2">
        <v>4</v>
      </c>
      <c r="D409" s="2">
        <v>20</v>
      </c>
      <c r="F409" s="1" t="e">
        <f>#N/A</f>
        <v>#N/A</v>
      </c>
      <c r="G409" s="1" t="e">
        <f>SUM(F$326:F409)</f>
        <v>#N/A</v>
      </c>
    </row>
    <row r="410" spans="1:7" x14ac:dyDescent="0.15">
      <c r="A410" s="2">
        <v>399</v>
      </c>
      <c r="B410" s="3">
        <v>46.626968877202728</v>
      </c>
      <c r="C410" s="2">
        <v>4</v>
      </c>
      <c r="D410" s="2">
        <v>9</v>
      </c>
      <c r="F410" s="1" t="e">
        <f>#N/A</f>
        <v>#N/A</v>
      </c>
      <c r="G410" s="1" t="e">
        <f>SUM(F$326:F410)</f>
        <v>#N/A</v>
      </c>
    </row>
    <row r="411" spans="1:7" x14ac:dyDescent="0.15">
      <c r="A411" s="2">
        <v>400</v>
      </c>
      <c r="B411" s="3">
        <v>47.15433721841579</v>
      </c>
      <c r="C411" s="2">
        <v>3</v>
      </c>
      <c r="D411" s="2">
        <v>17</v>
      </c>
      <c r="F411" s="1" t="e">
        <f>#N/A</f>
        <v>#N/A</v>
      </c>
      <c r="G411" s="1" t="e">
        <f>SUM(F$326:F411)</f>
        <v>#N/A</v>
      </c>
    </row>
    <row r="412" spans="1:7" x14ac:dyDescent="0.15">
      <c r="A412" s="2">
        <v>401</v>
      </c>
      <c r="B412" s="3">
        <v>47.700187090739</v>
      </c>
      <c r="C412" s="2">
        <v>6</v>
      </c>
      <c r="D412" s="2">
        <v>10</v>
      </c>
      <c r="F412" s="1" t="e">
        <f>#N/A</f>
        <v>#N/A</v>
      </c>
      <c r="G412" s="1" t="e">
        <f>SUM(F$326:F412)</f>
        <v>#N/A</v>
      </c>
    </row>
    <row r="413" spans="1:7" x14ac:dyDescent="0.15">
      <c r="A413" s="2">
        <v>402</v>
      </c>
      <c r="B413" s="3">
        <v>48.228200136525672</v>
      </c>
      <c r="C413" s="2">
        <v>10</v>
      </c>
      <c r="D413" s="2">
        <v>13</v>
      </c>
      <c r="F413" s="1" t="e">
        <f>#N/A</f>
        <v>#N/A</v>
      </c>
      <c r="G413" s="1" t="e">
        <f>SUM(F$326:F413)</f>
        <v>#N/A</v>
      </c>
    </row>
    <row r="414" spans="1:7" x14ac:dyDescent="0.15">
      <c r="A414" s="2">
        <v>403</v>
      </c>
      <c r="B414" s="3">
        <v>48.759866508229457</v>
      </c>
      <c r="C414" s="2">
        <v>10</v>
      </c>
      <c r="D414" s="2">
        <v>6</v>
      </c>
      <c r="F414" s="1" t="e">
        <f>#N/A</f>
        <v>#N/A</v>
      </c>
      <c r="G414" s="1" t="e">
        <f>SUM(F$326:F414)</f>
        <v>#N/A</v>
      </c>
    </row>
    <row r="415" spans="1:7" x14ac:dyDescent="0.15">
      <c r="A415" s="2">
        <v>404</v>
      </c>
      <c r="B415" s="3">
        <v>49.30507167597905</v>
      </c>
      <c r="C415" s="2">
        <v>20</v>
      </c>
      <c r="D415" s="2">
        <v>9</v>
      </c>
      <c r="F415" s="1" t="e">
        <f>#N/A</f>
        <v>#N/A</v>
      </c>
      <c r="G415" s="1" t="e">
        <f>SUM(F$326:F415)</f>
        <v>#N/A</v>
      </c>
    </row>
    <row r="416" spans="1:7" x14ac:dyDescent="0.15">
      <c r="A416" s="2">
        <v>405</v>
      </c>
      <c r="B416" s="3">
        <v>49.852210957449486</v>
      </c>
      <c r="C416" s="2">
        <v>12</v>
      </c>
      <c r="D416" s="2">
        <v>12</v>
      </c>
      <c r="F416" s="1" t="e">
        <f>#N/A</f>
        <v>#N/A</v>
      </c>
      <c r="G416" s="1" t="e">
        <f>SUM(F$326:F416)</f>
        <v>#N/A</v>
      </c>
    </row>
    <row r="417" spans="1:7" x14ac:dyDescent="0.15">
      <c r="A417" s="2">
        <v>406</v>
      </c>
      <c r="B417" s="3">
        <v>50.398920435870849</v>
      </c>
      <c r="C417" s="2">
        <v>6</v>
      </c>
      <c r="D417" s="2">
        <v>11</v>
      </c>
      <c r="F417" s="1" t="e">
        <f>#N/A</f>
        <v>#N/A</v>
      </c>
      <c r="G417" s="1" t="e">
        <f>SUM(F$326:F417)</f>
        <v>#N/A</v>
      </c>
    </row>
    <row r="418" spans="1:7" x14ac:dyDescent="0.15">
      <c r="A418" s="2">
        <v>407</v>
      </c>
      <c r="B418" s="3">
        <v>50.964756149975976</v>
      </c>
      <c r="C418" s="2">
        <v>11</v>
      </c>
      <c r="D418" s="2">
        <v>15</v>
      </c>
      <c r="F418" s="1" t="e">
        <f>#N/A</f>
        <v>#N/A</v>
      </c>
      <c r="G418" s="1" t="e">
        <f>SUM(F$326:F418)</f>
        <v>#N/A</v>
      </c>
    </row>
    <row r="419" spans="1:7" x14ac:dyDescent="0.15">
      <c r="A419" s="2">
        <v>408</v>
      </c>
      <c r="B419" s="3">
        <v>51.526508735114895</v>
      </c>
      <c r="C419" s="2">
        <v>11</v>
      </c>
      <c r="D419" s="2">
        <v>14</v>
      </c>
      <c r="F419" s="1" t="e">
        <f>#N/A</f>
        <v>#N/A</v>
      </c>
      <c r="G419" s="1" t="e">
        <f>SUM(F$326:F419)</f>
        <v>#N/A</v>
      </c>
    </row>
    <row r="420" spans="1:7" x14ac:dyDescent="0.15">
      <c r="A420" s="2">
        <v>409</v>
      </c>
      <c r="B420" s="3">
        <v>52.163047050792592</v>
      </c>
      <c r="C420" s="2">
        <v>15</v>
      </c>
      <c r="D420" s="2">
        <v>11</v>
      </c>
      <c r="F420" s="1" t="e">
        <f>#N/A</f>
        <v>#N/A</v>
      </c>
      <c r="G420" s="1" t="e">
        <f>SUM(F$326:F420)</f>
        <v>#N/A</v>
      </c>
    </row>
    <row r="421" spans="1:7" x14ac:dyDescent="0.15">
      <c r="A421" s="2">
        <v>410</v>
      </c>
      <c r="B421" s="3">
        <v>52.673008368518168</v>
      </c>
      <c r="C421" s="2">
        <v>18</v>
      </c>
      <c r="D421" s="2">
        <v>10</v>
      </c>
      <c r="F421" s="1" t="e">
        <f>#N/A</f>
        <v>#N/A</v>
      </c>
      <c r="G421" s="1" t="e">
        <f>SUM(F$326:F421)</f>
        <v>#N/A</v>
      </c>
    </row>
    <row r="422" spans="1:7" x14ac:dyDescent="0.15">
      <c r="A422" s="2">
        <v>411</v>
      </c>
      <c r="B422" s="3">
        <v>53.25388718934088</v>
      </c>
      <c r="C422" s="2">
        <v>15</v>
      </c>
      <c r="D422" s="2">
        <v>8</v>
      </c>
      <c r="F422" s="1" t="e">
        <f>#N/A</f>
        <v>#N/A</v>
      </c>
      <c r="G422" s="1" t="e">
        <f>SUM(F$326:F422)</f>
        <v>#N/A</v>
      </c>
    </row>
    <row r="423" spans="1:7" x14ac:dyDescent="0.15">
      <c r="A423" s="2">
        <v>412</v>
      </c>
      <c r="B423" s="3">
        <v>53.796513538796034</v>
      </c>
      <c r="C423" s="2">
        <v>9</v>
      </c>
      <c r="D423" s="2">
        <v>7</v>
      </c>
      <c r="F423" s="1" t="e">
        <f>#N/A</f>
        <v>#N/A</v>
      </c>
      <c r="G423" s="1" t="e">
        <f>SUM(F$326:F423)</f>
        <v>#N/A</v>
      </c>
    </row>
    <row r="424" spans="1:7" x14ac:dyDescent="0.15">
      <c r="A424" s="2">
        <v>413</v>
      </c>
      <c r="B424" s="3">
        <v>54.343437918741927</v>
      </c>
      <c r="C424" s="2">
        <v>6</v>
      </c>
      <c r="D424" s="2">
        <v>9</v>
      </c>
      <c r="F424" s="1" t="e">
        <f>#N/A</f>
        <v>#N/A</v>
      </c>
      <c r="G424" s="1" t="e">
        <f>SUM(F$326:F424)</f>
        <v>#N/A</v>
      </c>
    </row>
    <row r="425" spans="1:7" x14ac:dyDescent="0.15">
      <c r="A425" s="2">
        <v>414</v>
      </c>
      <c r="B425" s="3">
        <v>54.866078426415186</v>
      </c>
      <c r="C425" s="2">
        <v>5</v>
      </c>
      <c r="D425" s="2">
        <v>7</v>
      </c>
      <c r="F425" s="1" t="e">
        <f>#N/A</f>
        <v>#N/A</v>
      </c>
      <c r="G425" s="1" t="e">
        <f>SUM(F$326:F425)</f>
        <v>#N/A</v>
      </c>
    </row>
    <row r="426" spans="1:7" x14ac:dyDescent="0.15">
      <c r="A426" s="2">
        <v>415</v>
      </c>
      <c r="B426" s="3">
        <v>55.416656132278192</v>
      </c>
      <c r="C426" s="2">
        <v>5</v>
      </c>
      <c r="D426" s="2">
        <v>5</v>
      </c>
      <c r="F426" s="1" t="e">
        <f>#N/A</f>
        <v>#N/A</v>
      </c>
      <c r="G426" s="1" t="e">
        <f>SUM(F$326:F426)</f>
        <v>#N/A</v>
      </c>
    </row>
    <row r="427" spans="1:7" x14ac:dyDescent="0.15">
      <c r="A427" s="2">
        <v>416</v>
      </c>
      <c r="B427" s="3">
        <v>55.946173488736612</v>
      </c>
      <c r="C427" s="2">
        <v>4</v>
      </c>
      <c r="D427" s="2">
        <v>4</v>
      </c>
      <c r="F427" s="1" t="e">
        <f>#N/A</f>
        <v>#N/A</v>
      </c>
      <c r="G427" s="1" t="e">
        <f>SUM(F$326:F427)</f>
        <v>#N/A</v>
      </c>
    </row>
    <row r="428" spans="1:7" x14ac:dyDescent="0.15">
      <c r="A428" s="2">
        <v>417</v>
      </c>
      <c r="B428" s="3">
        <v>56.46365635982098</v>
      </c>
      <c r="C428" s="2">
        <v>5</v>
      </c>
      <c r="D428" s="2">
        <v>6</v>
      </c>
      <c r="F428" s="1" t="e">
        <f>#N/A</f>
        <v>#N/A</v>
      </c>
      <c r="G428" s="1" t="e">
        <f>SUM(F$326:F428)</f>
        <v>#N/A</v>
      </c>
    </row>
    <row r="429" spans="1:7" x14ac:dyDescent="0.15">
      <c r="A429" s="2">
        <v>418</v>
      </c>
      <c r="B429" s="3">
        <v>56.917743281167027</v>
      </c>
      <c r="C429" s="2">
        <v>6</v>
      </c>
      <c r="D429" s="2">
        <v>7</v>
      </c>
      <c r="F429" s="1" t="e">
        <f>#N/A</f>
        <v>#N/A</v>
      </c>
      <c r="G429" s="1" t="e">
        <f>SUM(F$326:F429)</f>
        <v>#N/A</v>
      </c>
    </row>
    <row r="430" spans="1:7" x14ac:dyDescent="0.15">
      <c r="A430" s="2">
        <v>419</v>
      </c>
      <c r="B430" s="3">
        <v>57.439524182742133</v>
      </c>
      <c r="C430" s="2">
        <v>5</v>
      </c>
      <c r="D430" s="2">
        <v>6</v>
      </c>
      <c r="F430" s="1" t="e">
        <f>#N/A</f>
        <v>#N/A</v>
      </c>
      <c r="G430" s="1" t="e">
        <f>SUM(F$326:F430)</f>
        <v>#N/A</v>
      </c>
    </row>
    <row r="431" spans="1:7" x14ac:dyDescent="0.15">
      <c r="A431" s="2">
        <v>420</v>
      </c>
      <c r="B431" s="3">
        <v>57.975488584936663</v>
      </c>
      <c r="C431" s="2">
        <v>8</v>
      </c>
      <c r="D431" s="2">
        <v>9</v>
      </c>
      <c r="F431" s="1" t="e">
        <f>#N/A</f>
        <v>#N/A</v>
      </c>
      <c r="G431" s="1" t="e">
        <f>SUM(F$326:F431)</f>
        <v>#N/A</v>
      </c>
    </row>
    <row r="432" spans="1:7" x14ac:dyDescent="0.15">
      <c r="A432" s="2">
        <v>421</v>
      </c>
      <c r="B432" s="3">
        <v>58.490177736202043</v>
      </c>
      <c r="C432" s="2">
        <v>9</v>
      </c>
      <c r="D432" s="2">
        <v>8</v>
      </c>
      <c r="F432" s="1" t="e">
        <f>#N/A</f>
        <v>#N/A</v>
      </c>
      <c r="G432" s="1" t="e">
        <f>SUM(F$326:F432)</f>
        <v>#N/A</v>
      </c>
    </row>
    <row r="433" spans="1:7" x14ac:dyDescent="0.15">
      <c r="A433" s="2">
        <v>422</v>
      </c>
      <c r="B433" s="3">
        <v>59.004222182893827</v>
      </c>
      <c r="C433" s="2">
        <v>10</v>
      </c>
      <c r="D433" s="2">
        <v>12</v>
      </c>
      <c r="F433" s="1" t="e">
        <f>#N/A</f>
        <v>#N/A</v>
      </c>
      <c r="G433" s="1" t="e">
        <f>SUM(F$326:F433)</f>
        <v>#N/A</v>
      </c>
    </row>
    <row r="434" spans="1:7" x14ac:dyDescent="0.15">
      <c r="A434" s="2">
        <v>423</v>
      </c>
      <c r="B434" s="3">
        <v>59.541475994235569</v>
      </c>
      <c r="C434" s="2">
        <v>12</v>
      </c>
      <c r="D434" s="2">
        <v>20</v>
      </c>
      <c r="F434" s="1" t="e">
        <f>#N/A</f>
        <v>#N/A</v>
      </c>
      <c r="G434" s="1" t="e">
        <f>SUM(F$326:F434)</f>
        <v>#N/A</v>
      </c>
    </row>
    <row r="435" spans="1:7" x14ac:dyDescent="0.15">
      <c r="A435" s="2">
        <v>424</v>
      </c>
      <c r="B435" s="3">
        <v>60.050577705863006</v>
      </c>
      <c r="C435" s="2">
        <v>16</v>
      </c>
      <c r="D435" s="2">
        <v>21</v>
      </c>
      <c r="F435" s="1" t="e">
        <f>#N/A</f>
        <v>#N/A</v>
      </c>
      <c r="G435" s="1" t="e">
        <f>SUM(F$326:F435)</f>
        <v>#N/A</v>
      </c>
    </row>
    <row r="436" spans="1:7" x14ac:dyDescent="0.15">
      <c r="A436" s="2">
        <v>425</v>
      </c>
      <c r="B436" s="3">
        <v>60.593848759891785</v>
      </c>
      <c r="C436" s="2">
        <v>22</v>
      </c>
      <c r="D436" s="2">
        <v>19</v>
      </c>
      <c r="F436" s="1" t="e">
        <f>#N/A</f>
        <v>#N/A</v>
      </c>
      <c r="G436" s="1" t="e">
        <f>SUM(F$326:F436)</f>
        <v>#N/A</v>
      </c>
    </row>
    <row r="437" spans="1:7" x14ac:dyDescent="0.15">
      <c r="A437" s="2">
        <v>426</v>
      </c>
      <c r="B437" s="3">
        <v>61.134540995626111</v>
      </c>
      <c r="C437" s="2">
        <v>27</v>
      </c>
      <c r="D437" s="2">
        <v>25</v>
      </c>
      <c r="F437" s="1" t="e">
        <f>#N/A</f>
        <v>#N/A</v>
      </c>
      <c r="G437" s="1" t="e">
        <f>SUM(F$326:F437)</f>
        <v>#N/A</v>
      </c>
    </row>
    <row r="438" spans="1:7" x14ac:dyDescent="0.15">
      <c r="A438" s="2">
        <v>427</v>
      </c>
      <c r="B438" s="3">
        <v>61.672224610016933</v>
      </c>
      <c r="C438" s="2">
        <v>43</v>
      </c>
      <c r="D438" s="2">
        <v>22</v>
      </c>
      <c r="F438" s="1" t="e">
        <f>#N/A</f>
        <v>#N/A</v>
      </c>
      <c r="G438" s="1" t="e">
        <f>SUM(F$326:F438)</f>
        <v>#N/A</v>
      </c>
    </row>
    <row r="439" spans="1:7" x14ac:dyDescent="0.15">
      <c r="A439" s="2">
        <v>428</v>
      </c>
      <c r="B439" s="3">
        <v>62.306828811973809</v>
      </c>
      <c r="C439" s="2">
        <v>25</v>
      </c>
      <c r="D439" s="2">
        <v>27</v>
      </c>
      <c r="F439" s="1" t="e">
        <f>#N/A</f>
        <v>#N/A</v>
      </c>
      <c r="G439" s="1" t="e">
        <f>SUM(F$326:F439)</f>
        <v>#N/A</v>
      </c>
    </row>
    <row r="440" spans="1:7" x14ac:dyDescent="0.15">
      <c r="A440" s="2">
        <v>429</v>
      </c>
      <c r="B440" s="3">
        <v>62.946160847470473</v>
      </c>
      <c r="C440" s="2">
        <v>15</v>
      </c>
      <c r="D440" s="2">
        <v>26</v>
      </c>
      <c r="F440" s="1" t="e">
        <f>#N/A</f>
        <v>#N/A</v>
      </c>
      <c r="G440" s="1" t="e">
        <f>SUM(F$326:F440)</f>
        <v>#N/A</v>
      </c>
    </row>
    <row r="441" spans="1:7" x14ac:dyDescent="0.15">
      <c r="A441" s="2">
        <v>430</v>
      </c>
      <c r="B441" s="3">
        <v>63.531767501832981</v>
      </c>
      <c r="C441" s="2">
        <v>15</v>
      </c>
      <c r="D441" s="2">
        <v>25</v>
      </c>
      <c r="F441" s="1" t="e">
        <f>#N/A</f>
        <v>#N/A</v>
      </c>
      <c r="G441" s="1" t="e">
        <f>SUM(F$326:F441)</f>
        <v>#N/A</v>
      </c>
    </row>
    <row r="442" spans="1:7" x14ac:dyDescent="0.15">
      <c r="A442" s="2">
        <v>431</v>
      </c>
      <c r="B442" s="3">
        <v>64.15541172603848</v>
      </c>
      <c r="C442" s="2">
        <v>15</v>
      </c>
      <c r="D442" s="2">
        <v>15</v>
      </c>
      <c r="F442" s="1" t="e">
        <f>#N/A</f>
        <v>#N/A</v>
      </c>
      <c r="G442" s="1" t="e">
        <f>SUM(F$326:F442)</f>
        <v>#N/A</v>
      </c>
    </row>
    <row r="443" spans="1:7" x14ac:dyDescent="0.15">
      <c r="A443" s="2">
        <v>432</v>
      </c>
      <c r="B443" s="3">
        <v>64.828483300887413</v>
      </c>
      <c r="C443" s="2">
        <v>13</v>
      </c>
      <c r="D443" s="2">
        <v>13</v>
      </c>
      <c r="F443" s="1" t="e">
        <f>#N/A</f>
        <v>#N/A</v>
      </c>
      <c r="G443" s="1" t="e">
        <f>SUM(F$326:F443)</f>
        <v>#N/A</v>
      </c>
    </row>
    <row r="444" spans="1:7" x14ac:dyDescent="0.15">
      <c r="A444" s="2">
        <v>433</v>
      </c>
      <c r="B444" s="3">
        <v>65.435580107703586</v>
      </c>
      <c r="C444" s="2">
        <v>13</v>
      </c>
      <c r="D444" s="2">
        <v>12</v>
      </c>
      <c r="F444" s="1" t="e">
        <f>#N/A</f>
        <v>#N/A</v>
      </c>
      <c r="G444" s="1" t="e">
        <f>SUM(F$326:F444)</f>
        <v>#N/A</v>
      </c>
    </row>
    <row r="445" spans="1:7" x14ac:dyDescent="0.15">
      <c r="A445" s="2">
        <v>434</v>
      </c>
      <c r="B445" s="3">
        <v>66.023120875786915</v>
      </c>
      <c r="C445" s="2">
        <v>12</v>
      </c>
      <c r="D445" s="2">
        <v>12</v>
      </c>
      <c r="F445" s="1" t="e">
        <f>#N/A</f>
        <v>#N/A</v>
      </c>
      <c r="G445" s="1" t="e">
        <f>SUM(F$326:F445)</f>
        <v>#N/A</v>
      </c>
    </row>
    <row r="446" spans="1:7" x14ac:dyDescent="0.15">
      <c r="A446" s="2">
        <v>435</v>
      </c>
      <c r="B446" s="3">
        <v>66.592395014284619</v>
      </c>
      <c r="C446" s="2">
        <v>19</v>
      </c>
      <c r="D446" s="2">
        <v>15</v>
      </c>
      <c r="F446" s="1" t="e">
        <f>#N/A</f>
        <v>#N/A</v>
      </c>
      <c r="G446" s="1" t="e">
        <f>SUM(F$326:F446)</f>
        <v>#N/A</v>
      </c>
    </row>
    <row r="447" spans="1:7" x14ac:dyDescent="0.15">
      <c r="A447" s="2">
        <v>436</v>
      </c>
      <c r="B447" s="3">
        <v>67.141898212524964</v>
      </c>
      <c r="C447" s="2">
        <v>11</v>
      </c>
      <c r="D447" s="2">
        <v>16</v>
      </c>
      <c r="F447" s="1" t="e">
        <f>#N/A</f>
        <v>#N/A</v>
      </c>
      <c r="G447" s="1" t="e">
        <f>SUM(F$326:F447)</f>
        <v>#N/A</v>
      </c>
    </row>
    <row r="448" spans="1:7" x14ac:dyDescent="0.15">
      <c r="A448" s="2">
        <v>437</v>
      </c>
      <c r="B448" s="3">
        <v>67.696773948878729</v>
      </c>
      <c r="C448" s="2">
        <v>13</v>
      </c>
      <c r="D448" s="2">
        <v>20</v>
      </c>
      <c r="F448" s="1" t="e">
        <f>#N/A</f>
        <v>#N/A</v>
      </c>
      <c r="G448" s="1" t="e">
        <f>SUM(F$326:F448)</f>
        <v>#N/A</v>
      </c>
    </row>
    <row r="449" spans="1:7" x14ac:dyDescent="0.15">
      <c r="A449" s="2">
        <v>438</v>
      </c>
      <c r="B449" s="3">
        <v>68.193626273607563</v>
      </c>
      <c r="C449" s="2">
        <v>23</v>
      </c>
      <c r="D449" s="2">
        <v>16</v>
      </c>
      <c r="F449" s="1" t="e">
        <f>#N/A</f>
        <v>#N/A</v>
      </c>
      <c r="G449" s="1" t="e">
        <f>SUM(F$326:F449)</f>
        <v>#N/A</v>
      </c>
    </row>
    <row r="450" spans="1:7" x14ac:dyDescent="0.15">
      <c r="A450" s="2">
        <v>439</v>
      </c>
      <c r="B450" s="3">
        <v>68.72443303921321</v>
      </c>
      <c r="C450" s="2">
        <v>22</v>
      </c>
      <c r="D450" s="2">
        <v>14</v>
      </c>
      <c r="F450" s="1" t="e">
        <f>#N/A</f>
        <v>#N/A</v>
      </c>
      <c r="G450" s="1" t="e">
        <f>SUM(F$326:F450)</f>
        <v>#N/A</v>
      </c>
    </row>
    <row r="451" spans="1:7" x14ac:dyDescent="0.15">
      <c r="A451" s="2">
        <v>440</v>
      </c>
      <c r="B451" s="3">
        <v>69.291128359416476</v>
      </c>
      <c r="C451" s="2">
        <v>15</v>
      </c>
      <c r="D451" s="2">
        <v>13</v>
      </c>
      <c r="F451" s="1" t="e">
        <f>#N/A</f>
        <v>#N/A</v>
      </c>
      <c r="G451" s="1" t="e">
        <f>SUM(F$326:F451)</f>
        <v>#N/A</v>
      </c>
    </row>
    <row r="452" spans="1:7" x14ac:dyDescent="0.15">
      <c r="A452" s="2">
        <v>441</v>
      </c>
      <c r="B452" s="3">
        <v>69.793783025307803</v>
      </c>
      <c r="C452" s="2">
        <v>9</v>
      </c>
      <c r="D452" s="2">
        <v>18</v>
      </c>
      <c r="F452" s="1" t="e">
        <f>#N/A</f>
        <v>#N/A</v>
      </c>
      <c r="G452" s="1" t="e">
        <f>SUM(F$326:F452)</f>
        <v>#N/A</v>
      </c>
    </row>
    <row r="453" spans="1:7" x14ac:dyDescent="0.15">
      <c r="A453" s="2">
        <v>442</v>
      </c>
      <c r="B453" s="3">
        <v>70.254746795439019</v>
      </c>
      <c r="C453" s="2">
        <v>6</v>
      </c>
      <c r="D453" s="2">
        <v>15</v>
      </c>
      <c r="F453" s="1" t="e">
        <f>#N/A</f>
        <v>#N/A</v>
      </c>
      <c r="G453" s="1" t="e">
        <f>SUM(F$326:F453)</f>
        <v>#N/A</v>
      </c>
    </row>
    <row r="454" spans="1:7" x14ac:dyDescent="0.15">
      <c r="A454" s="2">
        <v>443</v>
      </c>
      <c r="B454" s="3">
        <v>70.709908224407741</v>
      </c>
      <c r="C454" s="2">
        <v>8</v>
      </c>
      <c r="D454" s="2">
        <v>8</v>
      </c>
      <c r="F454" s="1" t="e">
        <f>#N/A</f>
        <v>#N/A</v>
      </c>
      <c r="G454" s="1" t="e">
        <f>SUM(F$326:F454)</f>
        <v>#N/A</v>
      </c>
    </row>
    <row r="455" spans="1:7" x14ac:dyDescent="0.15">
      <c r="A455" s="2">
        <v>444</v>
      </c>
      <c r="B455" s="3">
        <v>71.061702020074307</v>
      </c>
      <c r="C455" s="2">
        <v>6</v>
      </c>
      <c r="D455" s="2">
        <v>8</v>
      </c>
      <c r="F455" s="1" t="e">
        <f>#N/A</f>
        <v>#N/A</v>
      </c>
      <c r="G455" s="1" t="e">
        <f>SUM(F$326:F455)</f>
        <v>#N/A</v>
      </c>
    </row>
    <row r="456" spans="1:7" x14ac:dyDescent="0.15">
      <c r="A456" s="2">
        <v>445</v>
      </c>
      <c r="B456" s="3">
        <v>71.624314211311386</v>
      </c>
      <c r="C456" s="2">
        <v>19</v>
      </c>
      <c r="D456" s="6">
        <v>105</v>
      </c>
      <c r="F456" s="5">
        <v>0</v>
      </c>
    </row>
    <row r="457" spans="1:7" x14ac:dyDescent="0.15">
      <c r="A457" s="2">
        <v>446</v>
      </c>
      <c r="B457" s="3">
        <v>72.262571739185375</v>
      </c>
      <c r="C457" s="2">
        <v>10</v>
      </c>
      <c r="D457" s="6">
        <v>38</v>
      </c>
      <c r="F457" s="5">
        <v>0</v>
      </c>
    </row>
    <row r="458" spans="1:7" x14ac:dyDescent="0.15">
      <c r="A458" s="2">
        <v>447</v>
      </c>
      <c r="B458" s="3">
        <v>72.758564457816078</v>
      </c>
      <c r="C458" s="2">
        <v>17</v>
      </c>
      <c r="D458" s="2">
        <v>10</v>
      </c>
      <c r="F458" s="1" t="e">
        <f>#N/A</f>
        <v>#N/A</v>
      </c>
      <c r="G458" s="1" t="e">
        <f>SUM(F$326:F458)</f>
        <v>#N/A</v>
      </c>
    </row>
    <row r="459" spans="1:7" x14ac:dyDescent="0.15">
      <c r="A459" s="2">
        <v>448</v>
      </c>
      <c r="B459" s="3">
        <v>73.263368138952771</v>
      </c>
      <c r="C459" s="2">
        <v>10</v>
      </c>
      <c r="D459" s="2">
        <v>9</v>
      </c>
      <c r="F459" s="1" t="e">
        <f>#N/A</f>
        <v>#N/A</v>
      </c>
      <c r="G459" s="1" t="e">
        <f>SUM(F$326:F459)</f>
        <v>#N/A</v>
      </c>
    </row>
    <row r="460" spans="1:7" x14ac:dyDescent="0.15">
      <c r="A460" s="2">
        <v>449</v>
      </c>
      <c r="B460" s="3">
        <v>73.816739564634773</v>
      </c>
      <c r="C460" s="2">
        <v>8</v>
      </c>
      <c r="D460" s="2">
        <v>6</v>
      </c>
      <c r="F460" s="1" t="e">
        <f>#N/A</f>
        <v>#N/A</v>
      </c>
      <c r="G460" s="1" t="e">
        <f>SUM(F$326:F460)</f>
        <v>#N/A</v>
      </c>
    </row>
    <row r="461" spans="1:7" x14ac:dyDescent="0.15">
      <c r="A461" s="2">
        <v>450</v>
      </c>
      <c r="B461" s="3">
        <v>74.353348671402884</v>
      </c>
      <c r="C461" s="2">
        <v>2</v>
      </c>
      <c r="D461" s="2">
        <v>5</v>
      </c>
      <c r="F461" s="1" t="e">
        <f>#N/A</f>
        <v>#N/A</v>
      </c>
      <c r="G461" s="1" t="e">
        <f>SUM(F$326:F461)</f>
        <v>#N/A</v>
      </c>
    </row>
    <row r="462" spans="1:7" x14ac:dyDescent="0.15">
      <c r="A462" s="2">
        <v>451</v>
      </c>
      <c r="B462" s="3">
        <v>74.889098172072877</v>
      </c>
      <c r="C462" s="2">
        <v>2</v>
      </c>
      <c r="D462" s="2">
        <v>6</v>
      </c>
      <c r="F462" s="1" t="e">
        <f>#N/A</f>
        <v>#N/A</v>
      </c>
      <c r="G462" s="1" t="e">
        <f>SUM(F$326:F462)</f>
        <v>#N/A</v>
      </c>
    </row>
    <row r="463" spans="1:7" x14ac:dyDescent="0.15">
      <c r="A463" s="2">
        <v>452</v>
      </c>
      <c r="B463" s="3">
        <v>75.4057214370591</v>
      </c>
      <c r="C463" s="2">
        <v>6</v>
      </c>
      <c r="D463" s="2">
        <v>5</v>
      </c>
      <c r="F463" s="1" t="e">
        <f>#N/A</f>
        <v>#N/A</v>
      </c>
      <c r="G463" s="1" t="e">
        <f>SUM(F$326:F463)</f>
        <v>#N/A</v>
      </c>
    </row>
    <row r="464" spans="1:7" x14ac:dyDescent="0.15">
      <c r="A464" s="2">
        <v>453</v>
      </c>
      <c r="B464" s="3">
        <v>75.941470937729079</v>
      </c>
      <c r="C464" s="2">
        <v>10</v>
      </c>
      <c r="D464" s="2">
        <v>4</v>
      </c>
      <c r="F464" s="1" t="e">
        <f>#N/A</f>
        <v>#N/A</v>
      </c>
      <c r="G464" s="1" t="e">
        <f>SUM(F$326:F464)</f>
        <v>#N/A</v>
      </c>
    </row>
    <row r="465" spans="1:7" x14ac:dyDescent="0.15">
      <c r="A465" s="2">
        <v>454</v>
      </c>
      <c r="B465" s="3">
        <v>76.469698885040287</v>
      </c>
      <c r="C465" s="2">
        <v>6</v>
      </c>
      <c r="D465" s="2">
        <v>5</v>
      </c>
      <c r="F465" s="1" t="e">
        <f>#N/A</f>
        <v>#N/A</v>
      </c>
      <c r="G465" s="1" t="e">
        <f>SUM(F$326:F465)</f>
        <v>#N/A</v>
      </c>
    </row>
    <row r="466" spans="1:7" x14ac:dyDescent="0.15">
      <c r="A466" s="2">
        <v>455</v>
      </c>
      <c r="B466" s="3">
        <v>76.993628801860751</v>
      </c>
      <c r="C466" s="2">
        <v>5</v>
      </c>
      <c r="D466" s="2">
        <v>6</v>
      </c>
      <c r="F466" s="1" t="e">
        <f>#N/A</f>
        <v>#N/A</v>
      </c>
      <c r="G466" s="1" t="e">
        <f>SUM(F$326:F466)</f>
        <v>#N/A</v>
      </c>
    </row>
    <row r="467" spans="1:7" x14ac:dyDescent="0.15">
      <c r="A467" s="2">
        <v>456</v>
      </c>
      <c r="B467" s="3">
        <v>77.533461431496931</v>
      </c>
      <c r="C467" s="2">
        <v>6</v>
      </c>
      <c r="D467" s="2">
        <v>17</v>
      </c>
      <c r="F467" s="1" t="e">
        <f>#N/A</f>
        <v>#N/A</v>
      </c>
      <c r="G467" s="1" t="e">
        <f>SUM(F$326:F467)</f>
        <v>#N/A</v>
      </c>
    </row>
    <row r="468" spans="1:7" x14ac:dyDescent="0.15">
      <c r="A468" s="2">
        <v>457</v>
      </c>
      <c r="B468" s="3">
        <v>78.029024347078561</v>
      </c>
      <c r="C468" s="2">
        <v>12</v>
      </c>
      <c r="D468" s="2">
        <v>31</v>
      </c>
      <c r="F468" s="1" t="e">
        <f>#N/A</f>
        <v>#N/A</v>
      </c>
      <c r="G468" s="1" t="e">
        <f>SUM(F$326:F468)</f>
        <v>#N/A</v>
      </c>
    </row>
    <row r="469" spans="1:7" x14ac:dyDescent="0.15">
      <c r="A469" s="2">
        <v>458</v>
      </c>
      <c r="B469" s="3">
        <v>78.733901347558941</v>
      </c>
      <c r="C469" s="2">
        <v>54</v>
      </c>
      <c r="D469" s="2">
        <v>83</v>
      </c>
      <c r="F469" s="1" t="e">
        <f>#N/A</f>
        <v>#N/A</v>
      </c>
      <c r="G469" s="1" t="e">
        <f>SUM(F$326:F469)</f>
        <v>#N/A</v>
      </c>
    </row>
    <row r="470" spans="1:7" x14ac:dyDescent="0.15">
      <c r="A470" s="2">
        <v>459</v>
      </c>
      <c r="B470" s="3">
        <v>79.295868834222404</v>
      </c>
      <c r="C470" s="4">
        <v>104.5</v>
      </c>
      <c r="D470" s="2">
        <v>97</v>
      </c>
      <c r="F470" s="1" t="e">
        <f>#N/A</f>
        <v>#N/A</v>
      </c>
      <c r="G470" s="1" t="e">
        <f>SUM(F$326:F470)</f>
        <v>#N/A</v>
      </c>
    </row>
    <row r="471" spans="1:7" x14ac:dyDescent="0.15">
      <c r="A471" s="2">
        <v>460</v>
      </c>
      <c r="B471" s="3">
        <v>79.858051222410396</v>
      </c>
      <c r="C471" s="4">
        <v>110.5</v>
      </c>
      <c r="D471" s="2">
        <v>79</v>
      </c>
      <c r="F471" s="1" t="e">
        <f>#N/A</f>
        <v>#N/A</v>
      </c>
      <c r="G471" s="1" t="e">
        <f>SUM(F$326:F471)</f>
        <v>#N/A</v>
      </c>
    </row>
    <row r="472" spans="1:7" x14ac:dyDescent="0.15">
      <c r="A472" s="2">
        <v>461</v>
      </c>
      <c r="B472" s="3">
        <v>80.462569210932131</v>
      </c>
      <c r="C472" s="4">
        <v>94</v>
      </c>
      <c r="D472" s="2">
        <v>201</v>
      </c>
      <c r="F472" s="1" t="e">
        <f>#N/A</f>
        <v>#N/A</v>
      </c>
      <c r="G472" s="1" t="e">
        <f>SUM(F$326:F472)</f>
        <v>#N/A</v>
      </c>
    </row>
    <row r="473" spans="1:7" x14ac:dyDescent="0.15">
      <c r="A473" s="2">
        <v>462</v>
      </c>
      <c r="B473" s="3">
        <v>80.922028670391597</v>
      </c>
      <c r="C473" s="4">
        <v>70</v>
      </c>
      <c r="D473" s="2">
        <v>192</v>
      </c>
      <c r="F473" s="1" t="e">
        <f>#N/A</f>
        <v>#N/A</v>
      </c>
      <c r="G473" s="1" t="e">
        <f>SUM(F$326:F473)</f>
        <v>#N/A</v>
      </c>
    </row>
    <row r="474" spans="1:7" x14ac:dyDescent="0.15">
      <c r="A474" s="2">
        <v>463</v>
      </c>
      <c r="B474" s="3">
        <v>81.390728895406127</v>
      </c>
      <c r="C474" s="2">
        <v>30</v>
      </c>
      <c r="D474" s="2">
        <v>127</v>
      </c>
      <c r="F474" s="1" t="e">
        <f>#N/A</f>
        <v>#N/A</v>
      </c>
      <c r="G474" s="1" t="e">
        <f>SUM(F$326:F474)</f>
        <v>#N/A</v>
      </c>
    </row>
    <row r="475" spans="1:7" x14ac:dyDescent="0.15">
      <c r="A475" s="2">
        <v>464</v>
      </c>
      <c r="B475" s="3">
        <v>82.0130837104644</v>
      </c>
      <c r="C475" s="2">
        <v>31</v>
      </c>
      <c r="D475" s="2">
        <v>72</v>
      </c>
      <c r="F475" s="1" t="e">
        <f>#N/A</f>
        <v>#N/A</v>
      </c>
      <c r="G475" s="1" t="e">
        <f>SUM(F$326:F475)</f>
        <v>#N/A</v>
      </c>
    </row>
    <row r="476" spans="1:7" x14ac:dyDescent="0.15">
      <c r="A476" s="2">
        <v>465</v>
      </c>
      <c r="B476" s="3">
        <v>82.718175612469309</v>
      </c>
      <c r="C476" s="2">
        <v>39</v>
      </c>
      <c r="D476" s="2">
        <v>95</v>
      </c>
      <c r="F476" s="1" t="e">
        <f>#N/A</f>
        <v>#N/A</v>
      </c>
      <c r="G476" s="1" t="e">
        <f>SUM(F$326:F476)</f>
        <v>#N/A</v>
      </c>
    </row>
    <row r="477" spans="1:7" x14ac:dyDescent="0.15">
      <c r="A477" s="2">
        <v>466</v>
      </c>
      <c r="B477" s="3">
        <v>83.209010694511136</v>
      </c>
      <c r="C477" s="2">
        <v>15</v>
      </c>
      <c r="D477" s="2">
        <v>18</v>
      </c>
      <c r="F477" s="1" t="e">
        <f>#N/A</f>
        <v>#N/A</v>
      </c>
      <c r="G477" s="1" t="e">
        <f>SUM(F$326:F477)</f>
        <v>#N/A</v>
      </c>
    </row>
    <row r="478" spans="1:7" x14ac:dyDescent="0.15">
      <c r="A478" s="2">
        <v>467</v>
      </c>
      <c r="B478" s="3">
        <v>83.724989254923742</v>
      </c>
      <c r="C478" s="2">
        <v>16</v>
      </c>
      <c r="D478" s="2">
        <v>15</v>
      </c>
      <c r="F478" s="1" t="e">
        <f>#N/A</f>
        <v>#N/A</v>
      </c>
      <c r="G478" s="1" t="e">
        <f>SUM(F$326:F478)</f>
        <v>#N/A</v>
      </c>
    </row>
    <row r="479" spans="1:7" x14ac:dyDescent="0.15">
      <c r="A479" s="2">
        <v>468</v>
      </c>
      <c r="B479" s="3">
        <v>84.185953025054957</v>
      </c>
      <c r="C479" s="2">
        <v>26</v>
      </c>
      <c r="D479" s="2">
        <v>23</v>
      </c>
      <c r="F479" s="1" t="e">
        <f>#N/A</f>
        <v>#N/A</v>
      </c>
      <c r="G479" s="1" t="e">
        <f>SUM(F$326:F479)</f>
        <v>#N/A</v>
      </c>
    </row>
    <row r="480" spans="1:7" x14ac:dyDescent="0.15">
      <c r="A480" s="2">
        <v>469</v>
      </c>
      <c r="B480" s="3">
        <v>84.663464212575491</v>
      </c>
      <c r="C480" s="2">
        <v>49</v>
      </c>
      <c r="D480" s="2">
        <v>39</v>
      </c>
      <c r="F480" s="1" t="e">
        <f>#N/A</f>
        <v>#N/A</v>
      </c>
      <c r="G480" s="1" t="e">
        <f>SUM(F$326:F480)</f>
        <v>#N/A</v>
      </c>
    </row>
    <row r="481" spans="1:7" x14ac:dyDescent="0.15">
      <c r="A481" s="2">
        <v>470</v>
      </c>
      <c r="B481" s="3">
        <v>85</v>
      </c>
      <c r="C481" s="2">
        <v>83</v>
      </c>
      <c r="D481" s="2">
        <v>60</v>
      </c>
      <c r="F481" s="1" t="e">
        <f>#N/A</f>
        <v>#N/A</v>
      </c>
      <c r="G481" s="1" t="e">
        <f>SUM(F$326:F481)</f>
        <v>#N/A</v>
      </c>
    </row>
  </sheetData>
  <pageMargins left="0.7" right="0.7" top="0.75" bottom="0.75" header="0.5" footer="0.5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6"/>
  <sheetViews>
    <sheetView workbookViewId="0">
      <selection activeCell="A4" sqref="A4:C106"/>
    </sheetView>
  </sheetViews>
  <sheetFormatPr baseColWidth="10" defaultColWidth="8.83203125" defaultRowHeight="13" x14ac:dyDescent="0.15"/>
  <cols>
    <col min="1" max="16384" width="8.83203125" style="1"/>
  </cols>
  <sheetData>
    <row r="2" spans="1:9" x14ac:dyDescent="0.15">
      <c r="C2" s="1" t="s">
        <v>70</v>
      </c>
    </row>
    <row r="4" spans="1:9" x14ac:dyDescent="0.15">
      <c r="B4" s="11" t="s">
        <v>69</v>
      </c>
      <c r="C4" s="11"/>
    </row>
    <row r="5" spans="1:9" x14ac:dyDescent="0.15">
      <c r="B5" s="2" t="s">
        <v>66</v>
      </c>
      <c r="C5" s="2" t="s">
        <v>67</v>
      </c>
      <c r="F5" s="1" t="s">
        <v>68</v>
      </c>
      <c r="G5" s="2" t="s">
        <v>66</v>
      </c>
      <c r="H5" s="2" t="s">
        <v>67</v>
      </c>
      <c r="I5" s="2" t="s">
        <v>66</v>
      </c>
    </row>
    <row r="6" spans="1:9" x14ac:dyDescent="0.15">
      <c r="B6" s="2" t="s">
        <v>65</v>
      </c>
      <c r="C6" s="2" t="s">
        <v>65</v>
      </c>
      <c r="G6" s="1" t="s">
        <v>64</v>
      </c>
      <c r="H6" s="1" t="s">
        <v>64</v>
      </c>
    </row>
    <row r="7" spans="1:9" x14ac:dyDescent="0.15">
      <c r="A7" s="1">
        <v>1</v>
      </c>
      <c r="B7" s="2">
        <v>1</v>
      </c>
      <c r="C7" s="2">
        <v>6</v>
      </c>
      <c r="F7" s="10" t="s">
        <v>63</v>
      </c>
      <c r="G7" s="1">
        <v>9</v>
      </c>
      <c r="H7" s="1">
        <v>0</v>
      </c>
    </row>
    <row r="8" spans="1:9" x14ac:dyDescent="0.15">
      <c r="A8" s="1">
        <v>2</v>
      </c>
      <c r="B8" s="2">
        <v>3</v>
      </c>
      <c r="C8" s="2">
        <v>6</v>
      </c>
      <c r="F8" s="10" t="s">
        <v>62</v>
      </c>
      <c r="G8" s="1">
        <v>24</v>
      </c>
      <c r="H8" s="1">
        <v>30</v>
      </c>
    </row>
    <row r="9" spans="1:9" x14ac:dyDescent="0.15">
      <c r="A9" s="1">
        <v>3</v>
      </c>
      <c r="B9" s="2">
        <v>4</v>
      </c>
      <c r="C9" s="2">
        <v>6</v>
      </c>
      <c r="F9" s="10" t="s">
        <v>61</v>
      </c>
      <c r="G9" s="1">
        <v>46</v>
      </c>
      <c r="H9" s="1">
        <v>65</v>
      </c>
    </row>
    <row r="10" spans="1:9" x14ac:dyDescent="0.15">
      <c r="A10" s="1">
        <v>4</v>
      </c>
      <c r="B10" s="2">
        <v>4</v>
      </c>
      <c r="C10" s="2">
        <v>6</v>
      </c>
      <c r="F10" s="10" t="s">
        <v>60</v>
      </c>
      <c r="G10" s="1">
        <v>16</v>
      </c>
      <c r="H10" s="1">
        <v>5</v>
      </c>
    </row>
    <row r="11" spans="1:9" x14ac:dyDescent="0.15">
      <c r="A11" s="1">
        <v>5</v>
      </c>
      <c r="B11" s="2">
        <v>4</v>
      </c>
      <c r="C11" s="2">
        <v>6</v>
      </c>
      <c r="F11" s="1" t="s">
        <v>59</v>
      </c>
      <c r="G11" s="1">
        <v>5</v>
      </c>
      <c r="H11" s="1">
        <v>0</v>
      </c>
    </row>
    <row r="12" spans="1:9" x14ac:dyDescent="0.15">
      <c r="A12" s="1">
        <v>6</v>
      </c>
      <c r="B12" s="2">
        <v>4</v>
      </c>
      <c r="C12" s="2">
        <v>7</v>
      </c>
    </row>
    <row r="13" spans="1:9" x14ac:dyDescent="0.15">
      <c r="A13" s="1">
        <v>7</v>
      </c>
      <c r="B13" s="2">
        <v>5</v>
      </c>
      <c r="C13" s="2">
        <v>7</v>
      </c>
    </row>
    <row r="14" spans="1:9" x14ac:dyDescent="0.15">
      <c r="A14" s="1">
        <v>8</v>
      </c>
      <c r="B14" s="2">
        <v>5</v>
      </c>
      <c r="C14" s="2">
        <v>7</v>
      </c>
    </row>
    <row r="15" spans="1:9" x14ac:dyDescent="0.15">
      <c r="A15" s="1">
        <v>9</v>
      </c>
      <c r="B15" s="2">
        <v>5</v>
      </c>
      <c r="C15" s="2">
        <v>7</v>
      </c>
    </row>
    <row r="16" spans="1:9" x14ac:dyDescent="0.15">
      <c r="A16" s="1">
        <v>10</v>
      </c>
      <c r="B16" s="2">
        <v>6</v>
      </c>
      <c r="C16" s="2">
        <v>7</v>
      </c>
    </row>
    <row r="17" spans="1:3" x14ac:dyDescent="0.15">
      <c r="A17" s="1">
        <v>11</v>
      </c>
      <c r="B17" s="2">
        <v>6</v>
      </c>
      <c r="C17" s="2">
        <v>8</v>
      </c>
    </row>
    <row r="18" spans="1:3" x14ac:dyDescent="0.15">
      <c r="A18" s="1">
        <v>12</v>
      </c>
      <c r="B18" s="2">
        <v>7</v>
      </c>
      <c r="C18" s="2">
        <v>8</v>
      </c>
    </row>
    <row r="19" spans="1:3" x14ac:dyDescent="0.15">
      <c r="A19" s="1">
        <v>13</v>
      </c>
      <c r="B19" s="2">
        <v>7</v>
      </c>
      <c r="C19" s="2">
        <v>8</v>
      </c>
    </row>
    <row r="20" spans="1:3" x14ac:dyDescent="0.15">
      <c r="A20" s="1">
        <v>14</v>
      </c>
      <c r="B20" s="2">
        <v>8</v>
      </c>
      <c r="C20" s="2">
        <v>8</v>
      </c>
    </row>
    <row r="21" spans="1:3" x14ac:dyDescent="0.15">
      <c r="A21" s="1">
        <v>15</v>
      </c>
      <c r="B21" s="2">
        <v>8</v>
      </c>
      <c r="C21" s="2">
        <v>8</v>
      </c>
    </row>
    <row r="22" spans="1:3" x14ac:dyDescent="0.15">
      <c r="A22" s="1">
        <v>16</v>
      </c>
      <c r="B22" s="2">
        <v>8</v>
      </c>
      <c r="C22" s="2">
        <v>8</v>
      </c>
    </row>
    <row r="23" spans="1:3" x14ac:dyDescent="0.15">
      <c r="A23" s="1">
        <v>17</v>
      </c>
      <c r="B23" s="2">
        <v>9</v>
      </c>
      <c r="C23" s="2">
        <v>8</v>
      </c>
    </row>
    <row r="24" spans="1:3" x14ac:dyDescent="0.15">
      <c r="A24" s="1">
        <v>18</v>
      </c>
      <c r="B24" s="2">
        <v>9</v>
      </c>
      <c r="C24" s="2">
        <v>9</v>
      </c>
    </row>
    <row r="25" spans="1:3" x14ac:dyDescent="0.15">
      <c r="A25" s="1">
        <v>19</v>
      </c>
      <c r="B25" s="2">
        <v>9</v>
      </c>
      <c r="C25" s="2">
        <v>9</v>
      </c>
    </row>
    <row r="26" spans="1:3" x14ac:dyDescent="0.15">
      <c r="A26" s="1">
        <v>20</v>
      </c>
      <c r="B26" s="2">
        <v>9</v>
      </c>
      <c r="C26" s="2">
        <v>9</v>
      </c>
    </row>
    <row r="27" spans="1:3" x14ac:dyDescent="0.15">
      <c r="A27" s="1">
        <v>21</v>
      </c>
      <c r="B27" s="2">
        <v>9</v>
      </c>
      <c r="C27" s="2">
        <v>9</v>
      </c>
    </row>
    <row r="28" spans="1:3" x14ac:dyDescent="0.15">
      <c r="A28" s="1">
        <v>22</v>
      </c>
      <c r="B28" s="2">
        <v>9</v>
      </c>
      <c r="C28" s="2">
        <v>10</v>
      </c>
    </row>
    <row r="29" spans="1:3" x14ac:dyDescent="0.15">
      <c r="A29" s="1">
        <v>23</v>
      </c>
      <c r="B29" s="2">
        <v>9</v>
      </c>
      <c r="C29" s="2">
        <v>10</v>
      </c>
    </row>
    <row r="30" spans="1:3" x14ac:dyDescent="0.15">
      <c r="A30" s="1">
        <v>24</v>
      </c>
      <c r="B30" s="2">
        <v>9</v>
      </c>
      <c r="C30" s="2">
        <v>10</v>
      </c>
    </row>
    <row r="31" spans="1:3" x14ac:dyDescent="0.15">
      <c r="A31" s="1">
        <v>25</v>
      </c>
      <c r="B31" s="2">
        <v>9</v>
      </c>
      <c r="C31" s="2">
        <v>10</v>
      </c>
    </row>
    <row r="32" spans="1:3" x14ac:dyDescent="0.15">
      <c r="A32" s="1">
        <v>26</v>
      </c>
      <c r="B32" s="2">
        <v>10</v>
      </c>
      <c r="C32" s="2">
        <v>10</v>
      </c>
    </row>
    <row r="33" spans="1:3" x14ac:dyDescent="0.15">
      <c r="A33" s="1">
        <v>27</v>
      </c>
      <c r="B33" s="2">
        <v>10</v>
      </c>
      <c r="C33" s="2">
        <v>10</v>
      </c>
    </row>
    <row r="34" spans="1:3" x14ac:dyDescent="0.15">
      <c r="A34" s="1">
        <v>28</v>
      </c>
      <c r="B34" s="2">
        <v>10</v>
      </c>
      <c r="C34" s="2">
        <v>10</v>
      </c>
    </row>
    <row r="35" spans="1:3" x14ac:dyDescent="0.15">
      <c r="A35" s="1">
        <v>29</v>
      </c>
      <c r="B35" s="2">
        <v>10</v>
      </c>
      <c r="C35" s="2">
        <v>10</v>
      </c>
    </row>
    <row r="36" spans="1:3" x14ac:dyDescent="0.15">
      <c r="A36" s="1">
        <v>30</v>
      </c>
      <c r="B36" s="2">
        <v>10</v>
      </c>
      <c r="C36" s="2">
        <v>10</v>
      </c>
    </row>
    <row r="37" spans="1:3" x14ac:dyDescent="0.15">
      <c r="A37" s="1">
        <v>31</v>
      </c>
      <c r="B37" s="2">
        <v>10</v>
      </c>
      <c r="C37" s="2">
        <v>11</v>
      </c>
    </row>
    <row r="38" spans="1:3" x14ac:dyDescent="0.15">
      <c r="A38" s="1">
        <v>32</v>
      </c>
      <c r="B38" s="2">
        <v>10</v>
      </c>
      <c r="C38" s="2">
        <v>11</v>
      </c>
    </row>
    <row r="39" spans="1:3" x14ac:dyDescent="0.15">
      <c r="A39" s="1">
        <v>33</v>
      </c>
      <c r="B39" s="2">
        <v>10</v>
      </c>
      <c r="C39" s="2">
        <v>11</v>
      </c>
    </row>
    <row r="40" spans="1:3" x14ac:dyDescent="0.15">
      <c r="A40" s="1">
        <v>34</v>
      </c>
      <c r="B40" s="2">
        <v>11</v>
      </c>
      <c r="C40" s="2">
        <v>11</v>
      </c>
    </row>
    <row r="41" spans="1:3" x14ac:dyDescent="0.15">
      <c r="A41" s="1">
        <v>35</v>
      </c>
      <c r="B41" s="2">
        <v>11</v>
      </c>
      <c r="C41" s="2">
        <v>11</v>
      </c>
    </row>
    <row r="42" spans="1:3" x14ac:dyDescent="0.15">
      <c r="A42" s="1">
        <v>36</v>
      </c>
      <c r="B42" s="2">
        <v>11</v>
      </c>
      <c r="C42" s="2">
        <v>11</v>
      </c>
    </row>
    <row r="43" spans="1:3" x14ac:dyDescent="0.15">
      <c r="A43" s="1">
        <v>37</v>
      </c>
      <c r="B43" s="2">
        <v>12</v>
      </c>
      <c r="C43" s="2">
        <v>11</v>
      </c>
    </row>
    <row r="44" spans="1:3" x14ac:dyDescent="0.15">
      <c r="A44" s="1">
        <v>38</v>
      </c>
      <c r="B44" s="2">
        <v>12</v>
      </c>
      <c r="C44" s="2">
        <v>11</v>
      </c>
    </row>
    <row r="45" spans="1:3" x14ac:dyDescent="0.15">
      <c r="A45" s="1">
        <v>39</v>
      </c>
      <c r="B45" s="2">
        <v>12</v>
      </c>
      <c r="C45" s="2">
        <v>11</v>
      </c>
    </row>
    <row r="46" spans="1:3" x14ac:dyDescent="0.15">
      <c r="A46" s="1">
        <v>40</v>
      </c>
      <c r="B46" s="2">
        <v>12</v>
      </c>
      <c r="C46" s="2">
        <v>12</v>
      </c>
    </row>
    <row r="47" spans="1:3" x14ac:dyDescent="0.15">
      <c r="A47" s="1">
        <v>41</v>
      </c>
      <c r="B47" s="2">
        <v>12</v>
      </c>
      <c r="C47" s="2">
        <v>12</v>
      </c>
    </row>
    <row r="48" spans="1:3" x14ac:dyDescent="0.15">
      <c r="A48" s="1">
        <v>42</v>
      </c>
      <c r="B48" s="2">
        <v>12</v>
      </c>
      <c r="C48" s="2">
        <v>12</v>
      </c>
    </row>
    <row r="49" spans="1:3" x14ac:dyDescent="0.15">
      <c r="A49" s="1">
        <v>43</v>
      </c>
      <c r="B49" s="2">
        <v>12</v>
      </c>
      <c r="C49" s="2">
        <v>12</v>
      </c>
    </row>
    <row r="50" spans="1:3" x14ac:dyDescent="0.15">
      <c r="A50" s="1">
        <v>44</v>
      </c>
      <c r="B50" s="2">
        <v>12</v>
      </c>
      <c r="C50" s="2">
        <v>12</v>
      </c>
    </row>
    <row r="51" spans="1:3" x14ac:dyDescent="0.15">
      <c r="A51" s="1">
        <v>45</v>
      </c>
      <c r="B51" s="2">
        <v>12</v>
      </c>
      <c r="C51" s="2">
        <v>12</v>
      </c>
    </row>
    <row r="52" spans="1:3" x14ac:dyDescent="0.15">
      <c r="A52" s="1">
        <v>46</v>
      </c>
      <c r="B52" s="2">
        <v>13</v>
      </c>
      <c r="C52" s="2">
        <v>12</v>
      </c>
    </row>
    <row r="53" spans="1:3" x14ac:dyDescent="0.15">
      <c r="A53" s="1">
        <v>47</v>
      </c>
      <c r="B53" s="2">
        <v>13</v>
      </c>
      <c r="C53" s="2">
        <v>13</v>
      </c>
    </row>
    <row r="54" spans="1:3" x14ac:dyDescent="0.15">
      <c r="A54" s="1">
        <v>48</v>
      </c>
      <c r="B54" s="2">
        <v>13</v>
      </c>
      <c r="C54" s="2">
        <v>13</v>
      </c>
    </row>
    <row r="55" spans="1:3" x14ac:dyDescent="0.15">
      <c r="A55" s="1">
        <v>49</v>
      </c>
      <c r="B55" s="2">
        <v>13</v>
      </c>
      <c r="C55" s="2">
        <v>13</v>
      </c>
    </row>
    <row r="56" spans="1:3" x14ac:dyDescent="0.15">
      <c r="A56" s="1">
        <v>50</v>
      </c>
      <c r="B56" s="2">
        <v>13</v>
      </c>
      <c r="C56" s="2">
        <v>13</v>
      </c>
    </row>
    <row r="57" spans="1:3" x14ac:dyDescent="0.15">
      <c r="A57" s="1">
        <v>51</v>
      </c>
      <c r="B57" s="2">
        <v>13</v>
      </c>
      <c r="C57" s="2">
        <v>13</v>
      </c>
    </row>
    <row r="58" spans="1:3" x14ac:dyDescent="0.15">
      <c r="A58" s="1">
        <v>52</v>
      </c>
      <c r="B58" s="2">
        <v>13</v>
      </c>
      <c r="C58" s="2">
        <v>13</v>
      </c>
    </row>
    <row r="59" spans="1:3" x14ac:dyDescent="0.15">
      <c r="A59" s="1">
        <v>53</v>
      </c>
      <c r="B59" s="2">
        <v>14</v>
      </c>
      <c r="C59" s="2">
        <v>13</v>
      </c>
    </row>
    <row r="60" spans="1:3" x14ac:dyDescent="0.15">
      <c r="A60" s="1">
        <v>54</v>
      </c>
      <c r="B60" s="2">
        <v>14</v>
      </c>
      <c r="C60" s="2">
        <v>14</v>
      </c>
    </row>
    <row r="61" spans="1:3" x14ac:dyDescent="0.15">
      <c r="A61" s="1">
        <v>55</v>
      </c>
      <c r="B61" s="2">
        <v>14</v>
      </c>
      <c r="C61" s="2">
        <v>14</v>
      </c>
    </row>
    <row r="62" spans="1:3" x14ac:dyDescent="0.15">
      <c r="A62" s="1">
        <v>56</v>
      </c>
      <c r="B62" s="2">
        <v>14</v>
      </c>
      <c r="C62" s="2">
        <v>14</v>
      </c>
    </row>
    <row r="63" spans="1:3" x14ac:dyDescent="0.15">
      <c r="A63" s="1">
        <v>57</v>
      </c>
      <c r="B63" s="2">
        <v>14</v>
      </c>
      <c r="C63" s="2">
        <v>14</v>
      </c>
    </row>
    <row r="64" spans="1:3" x14ac:dyDescent="0.15">
      <c r="A64" s="1">
        <v>58</v>
      </c>
      <c r="B64" s="2">
        <v>14</v>
      </c>
      <c r="C64" s="2">
        <v>14</v>
      </c>
    </row>
    <row r="65" spans="1:3" x14ac:dyDescent="0.15">
      <c r="A65" s="1">
        <v>59</v>
      </c>
      <c r="B65" s="2">
        <v>14</v>
      </c>
      <c r="C65" s="2">
        <v>14</v>
      </c>
    </row>
    <row r="66" spans="1:3" x14ac:dyDescent="0.15">
      <c r="A66" s="1">
        <v>60</v>
      </c>
      <c r="B66" s="2">
        <v>15</v>
      </c>
      <c r="C66" s="2">
        <v>14</v>
      </c>
    </row>
    <row r="67" spans="1:3" x14ac:dyDescent="0.15">
      <c r="A67" s="1">
        <v>61</v>
      </c>
      <c r="B67" s="2">
        <v>15</v>
      </c>
      <c r="C67" s="2">
        <v>14</v>
      </c>
    </row>
    <row r="68" spans="1:3" x14ac:dyDescent="0.15">
      <c r="A68" s="1">
        <v>62</v>
      </c>
      <c r="B68" s="2">
        <v>15</v>
      </c>
      <c r="C68" s="2">
        <v>14</v>
      </c>
    </row>
    <row r="69" spans="1:3" x14ac:dyDescent="0.15">
      <c r="A69" s="1">
        <v>63</v>
      </c>
      <c r="B69" s="2">
        <v>15</v>
      </c>
      <c r="C69" s="2">
        <v>14</v>
      </c>
    </row>
    <row r="70" spans="1:3" x14ac:dyDescent="0.15">
      <c r="A70" s="1">
        <v>64</v>
      </c>
      <c r="B70" s="2">
        <v>15</v>
      </c>
      <c r="C70" s="2">
        <v>14</v>
      </c>
    </row>
    <row r="71" spans="1:3" x14ac:dyDescent="0.15">
      <c r="A71" s="1">
        <v>65</v>
      </c>
      <c r="B71" s="2">
        <v>17</v>
      </c>
      <c r="C71" s="2">
        <v>15</v>
      </c>
    </row>
    <row r="72" spans="1:3" x14ac:dyDescent="0.15">
      <c r="A72" s="1">
        <v>66</v>
      </c>
      <c r="B72" s="2">
        <v>17</v>
      </c>
      <c r="C72" s="2">
        <v>15</v>
      </c>
    </row>
    <row r="73" spans="1:3" x14ac:dyDescent="0.15">
      <c r="A73" s="1">
        <v>67</v>
      </c>
      <c r="B73" s="2">
        <v>17</v>
      </c>
      <c r="C73" s="2">
        <v>15</v>
      </c>
    </row>
    <row r="74" spans="1:3" x14ac:dyDescent="0.15">
      <c r="A74" s="1">
        <v>68</v>
      </c>
      <c r="B74" s="2">
        <v>17</v>
      </c>
      <c r="C74" s="2">
        <v>15</v>
      </c>
    </row>
    <row r="75" spans="1:3" x14ac:dyDescent="0.15">
      <c r="A75" s="1">
        <v>69</v>
      </c>
      <c r="B75" s="2">
        <v>17</v>
      </c>
      <c r="C75" s="2">
        <v>15</v>
      </c>
    </row>
    <row r="76" spans="1:3" x14ac:dyDescent="0.15">
      <c r="A76" s="1">
        <v>70</v>
      </c>
      <c r="B76" s="2">
        <v>17</v>
      </c>
      <c r="C76" s="2">
        <v>15</v>
      </c>
    </row>
    <row r="77" spans="1:3" x14ac:dyDescent="0.15">
      <c r="A77" s="1">
        <v>71</v>
      </c>
      <c r="B77" s="2">
        <v>17</v>
      </c>
      <c r="C77" s="2">
        <v>15</v>
      </c>
    </row>
    <row r="78" spans="1:3" x14ac:dyDescent="0.15">
      <c r="A78" s="1">
        <v>72</v>
      </c>
      <c r="B78" s="2">
        <v>17</v>
      </c>
      <c r="C78" s="2">
        <v>15</v>
      </c>
    </row>
    <row r="79" spans="1:3" x14ac:dyDescent="0.15">
      <c r="A79" s="1">
        <v>73</v>
      </c>
      <c r="B79" s="2">
        <v>18</v>
      </c>
      <c r="C79" s="2">
        <v>15</v>
      </c>
    </row>
    <row r="80" spans="1:3" x14ac:dyDescent="0.15">
      <c r="A80" s="1">
        <v>74</v>
      </c>
      <c r="B80" s="2">
        <v>19</v>
      </c>
      <c r="C80" s="2">
        <v>15</v>
      </c>
    </row>
    <row r="81" spans="1:3" x14ac:dyDescent="0.15">
      <c r="A81" s="1">
        <v>75</v>
      </c>
      <c r="B81" s="2">
        <v>19</v>
      </c>
      <c r="C81" s="2">
        <v>16</v>
      </c>
    </row>
    <row r="82" spans="1:3" x14ac:dyDescent="0.15">
      <c r="A82" s="1">
        <v>76</v>
      </c>
      <c r="B82" s="2">
        <v>20</v>
      </c>
      <c r="C82" s="2">
        <v>16</v>
      </c>
    </row>
    <row r="83" spans="1:3" x14ac:dyDescent="0.15">
      <c r="A83" s="1">
        <v>77</v>
      </c>
      <c r="B83" s="2">
        <v>20</v>
      </c>
      <c r="C83" s="2">
        <v>16</v>
      </c>
    </row>
    <row r="84" spans="1:3" x14ac:dyDescent="0.15">
      <c r="A84" s="1">
        <v>78</v>
      </c>
      <c r="B84" s="2">
        <v>20</v>
      </c>
      <c r="C84" s="2">
        <v>16</v>
      </c>
    </row>
    <row r="85" spans="1:3" x14ac:dyDescent="0.15">
      <c r="A85" s="1">
        <v>79</v>
      </c>
      <c r="B85" s="2">
        <v>20</v>
      </c>
      <c r="C85" s="2">
        <v>16</v>
      </c>
    </row>
    <row r="86" spans="1:3" x14ac:dyDescent="0.15">
      <c r="A86" s="1">
        <v>80</v>
      </c>
      <c r="B86" s="2">
        <v>21</v>
      </c>
      <c r="C86" s="2">
        <v>16</v>
      </c>
    </row>
    <row r="87" spans="1:3" x14ac:dyDescent="0.15">
      <c r="A87" s="1">
        <v>81</v>
      </c>
      <c r="B87" s="2">
        <v>21</v>
      </c>
      <c r="C87" s="2">
        <v>16</v>
      </c>
    </row>
    <row r="88" spans="1:3" x14ac:dyDescent="0.15">
      <c r="A88" s="1">
        <v>82</v>
      </c>
      <c r="B88" s="2">
        <v>22</v>
      </c>
      <c r="C88" s="2">
        <v>17</v>
      </c>
    </row>
    <row r="89" spans="1:3" x14ac:dyDescent="0.15">
      <c r="A89" s="1">
        <v>83</v>
      </c>
      <c r="B89" s="2">
        <v>23</v>
      </c>
      <c r="C89" s="2">
        <v>17</v>
      </c>
    </row>
    <row r="90" spans="1:3" x14ac:dyDescent="0.15">
      <c r="A90" s="1">
        <v>84</v>
      </c>
      <c r="B90" s="2">
        <v>24</v>
      </c>
      <c r="C90" s="2">
        <v>17</v>
      </c>
    </row>
    <row r="91" spans="1:3" x14ac:dyDescent="0.15">
      <c r="A91" s="1">
        <v>85</v>
      </c>
      <c r="B91" s="2">
        <v>28</v>
      </c>
      <c r="C91" s="2">
        <v>17</v>
      </c>
    </row>
    <row r="92" spans="1:3" x14ac:dyDescent="0.15">
      <c r="A92" s="1">
        <v>86</v>
      </c>
      <c r="B92" s="2">
        <v>28</v>
      </c>
      <c r="C92" s="2">
        <v>17</v>
      </c>
    </row>
    <row r="93" spans="1:3" x14ac:dyDescent="0.15">
      <c r="A93" s="1">
        <v>87</v>
      </c>
      <c r="B93" s="2">
        <v>28</v>
      </c>
      <c r="C93" s="2">
        <v>17</v>
      </c>
    </row>
    <row r="94" spans="1:3" x14ac:dyDescent="0.15">
      <c r="A94" s="1">
        <v>88</v>
      </c>
      <c r="B94" s="2">
        <v>28</v>
      </c>
      <c r="C94" s="2">
        <v>18</v>
      </c>
    </row>
    <row r="95" spans="1:3" x14ac:dyDescent="0.15">
      <c r="A95" s="1">
        <v>89</v>
      </c>
      <c r="B95" s="2">
        <v>30</v>
      </c>
      <c r="C95" s="2">
        <v>18</v>
      </c>
    </row>
    <row r="96" spans="1:3" x14ac:dyDescent="0.15">
      <c r="A96" s="1">
        <v>90</v>
      </c>
      <c r="B96" s="2">
        <v>30</v>
      </c>
      <c r="C96" s="2">
        <v>18</v>
      </c>
    </row>
    <row r="97" spans="1:3" x14ac:dyDescent="0.15">
      <c r="A97" s="1">
        <v>91</v>
      </c>
      <c r="B97" s="2">
        <v>31</v>
      </c>
      <c r="C97" s="2">
        <v>19</v>
      </c>
    </row>
    <row r="98" spans="1:3" x14ac:dyDescent="0.15">
      <c r="A98" s="1">
        <v>92</v>
      </c>
      <c r="B98" s="2">
        <v>32</v>
      </c>
      <c r="C98" s="2">
        <v>19</v>
      </c>
    </row>
    <row r="99" spans="1:3" x14ac:dyDescent="0.15">
      <c r="A99" s="1">
        <v>93</v>
      </c>
      <c r="B99" s="2">
        <v>35</v>
      </c>
      <c r="C99" s="2">
        <v>19</v>
      </c>
    </row>
    <row r="100" spans="1:3" x14ac:dyDescent="0.15">
      <c r="A100" s="1">
        <v>94</v>
      </c>
      <c r="B100" s="2">
        <v>39</v>
      </c>
      <c r="C100" s="2">
        <v>20</v>
      </c>
    </row>
    <row r="101" spans="1:3" x14ac:dyDescent="0.15">
      <c r="A101" s="1">
        <v>95</v>
      </c>
      <c r="B101" s="2">
        <v>40</v>
      </c>
      <c r="C101" s="2">
        <v>20</v>
      </c>
    </row>
    <row r="102" spans="1:3" x14ac:dyDescent="0.15">
      <c r="A102" s="1">
        <v>96</v>
      </c>
      <c r="B102" s="2">
        <v>46</v>
      </c>
      <c r="C102" s="2">
        <v>21</v>
      </c>
    </row>
    <row r="103" spans="1:3" x14ac:dyDescent="0.15">
      <c r="A103" s="1">
        <v>97</v>
      </c>
      <c r="B103" s="2">
        <v>69</v>
      </c>
      <c r="C103" s="2">
        <v>21</v>
      </c>
    </row>
    <row r="104" spans="1:3" x14ac:dyDescent="0.15">
      <c r="A104" s="1">
        <v>98</v>
      </c>
      <c r="B104" s="2">
        <v>82</v>
      </c>
      <c r="C104" s="2">
        <v>21</v>
      </c>
    </row>
    <row r="105" spans="1:3" x14ac:dyDescent="0.15">
      <c r="A105" s="1">
        <v>99</v>
      </c>
      <c r="B105" s="2">
        <v>212</v>
      </c>
      <c r="C105" s="2">
        <v>21</v>
      </c>
    </row>
    <row r="106" spans="1:3" x14ac:dyDescent="0.15">
      <c r="A106" s="1">
        <v>100</v>
      </c>
      <c r="B106" s="2">
        <v>1181</v>
      </c>
      <c r="C106" s="2">
        <v>28</v>
      </c>
    </row>
  </sheetData>
  <pageMargins left="0.7" right="0.7" top="0.75" bottom="0.75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27"/>
  <sheetViews>
    <sheetView topLeftCell="A114" workbookViewId="0">
      <selection activeCell="Q32" sqref="Q32"/>
    </sheetView>
  </sheetViews>
  <sheetFormatPr baseColWidth="10" defaultColWidth="8.83203125" defaultRowHeight="13" x14ac:dyDescent="0.15"/>
  <cols>
    <col min="1" max="16384" width="8.83203125" style="1"/>
  </cols>
  <sheetData>
    <row r="2" spans="1:11" ht="18" x14ac:dyDescent="0.2">
      <c r="A2" s="16" t="s">
        <v>82</v>
      </c>
    </row>
    <row r="3" spans="1:11" x14ac:dyDescent="0.15">
      <c r="A3" s="1" t="s">
        <v>81</v>
      </c>
      <c r="E3" s="1" t="s">
        <v>80</v>
      </c>
    </row>
    <row r="5" spans="1:11" x14ac:dyDescent="0.15">
      <c r="A5" s="1" t="s">
        <v>79</v>
      </c>
      <c r="B5" s="1" t="s">
        <v>78</v>
      </c>
      <c r="C5" s="1" t="s">
        <v>69</v>
      </c>
      <c r="F5" s="1" t="s">
        <v>78</v>
      </c>
      <c r="G5" s="1" t="s">
        <v>69</v>
      </c>
      <c r="H5" s="1" t="s">
        <v>78</v>
      </c>
      <c r="I5" s="1" t="s">
        <v>69</v>
      </c>
      <c r="J5" s="1" t="s">
        <v>78</v>
      </c>
      <c r="K5" s="1" t="s">
        <v>69</v>
      </c>
    </row>
    <row r="6" spans="1:11" x14ac:dyDescent="0.15">
      <c r="B6" s="1" t="s">
        <v>77</v>
      </c>
      <c r="C6" s="1" t="s">
        <v>65</v>
      </c>
      <c r="F6" s="1" t="s">
        <v>77</v>
      </c>
      <c r="G6" s="1" t="s">
        <v>65</v>
      </c>
      <c r="H6" s="1" t="s">
        <v>77</v>
      </c>
      <c r="I6" s="1" t="s">
        <v>65</v>
      </c>
      <c r="J6" s="1" t="s">
        <v>77</v>
      </c>
      <c r="K6" s="1" t="s">
        <v>65</v>
      </c>
    </row>
    <row r="8" spans="1:11" x14ac:dyDescent="0.15">
      <c r="A8" s="1">
        <v>1</v>
      </c>
      <c r="B8" s="1" t="s">
        <v>66</v>
      </c>
      <c r="C8" s="1">
        <v>2</v>
      </c>
      <c r="E8" s="1">
        <v>1</v>
      </c>
      <c r="F8" s="1" t="s">
        <v>66</v>
      </c>
      <c r="G8" s="1">
        <v>0</v>
      </c>
      <c r="H8" s="14" t="s">
        <v>67</v>
      </c>
      <c r="I8" s="1">
        <v>0</v>
      </c>
      <c r="J8" s="13" t="s">
        <v>71</v>
      </c>
      <c r="K8" s="1">
        <v>0</v>
      </c>
    </row>
    <row r="9" spans="1:11" x14ac:dyDescent="0.15">
      <c r="A9" s="1">
        <v>2</v>
      </c>
      <c r="B9" s="1" t="s">
        <v>66</v>
      </c>
      <c r="C9" s="1">
        <v>3</v>
      </c>
      <c r="E9" s="1">
        <v>2</v>
      </c>
      <c r="F9" s="1" t="s">
        <v>66</v>
      </c>
      <c r="G9" s="1">
        <v>0</v>
      </c>
      <c r="H9" s="14" t="s">
        <v>67</v>
      </c>
      <c r="I9" s="1">
        <v>0</v>
      </c>
      <c r="J9" s="13" t="s">
        <v>71</v>
      </c>
      <c r="K9" s="1">
        <v>0</v>
      </c>
    </row>
    <row r="10" spans="1:11" x14ac:dyDescent="0.15">
      <c r="A10" s="1">
        <v>3</v>
      </c>
      <c r="B10" s="1" t="s">
        <v>66</v>
      </c>
      <c r="C10" s="1">
        <v>1</v>
      </c>
      <c r="E10" s="1">
        <v>3</v>
      </c>
      <c r="F10" s="1" t="s">
        <v>66</v>
      </c>
      <c r="G10" s="1">
        <v>0</v>
      </c>
      <c r="H10" s="14" t="s">
        <v>67</v>
      </c>
      <c r="I10" s="1">
        <v>0</v>
      </c>
      <c r="J10" s="13" t="s">
        <v>71</v>
      </c>
      <c r="K10" s="1">
        <v>0</v>
      </c>
    </row>
    <row r="11" spans="1:11" x14ac:dyDescent="0.15">
      <c r="A11" s="1">
        <v>4</v>
      </c>
      <c r="B11" s="1" t="s">
        <v>66</v>
      </c>
      <c r="C11" s="1">
        <v>1</v>
      </c>
      <c r="E11" s="1">
        <v>4</v>
      </c>
      <c r="F11" s="1" t="s">
        <v>66</v>
      </c>
      <c r="G11" s="1">
        <v>1</v>
      </c>
      <c r="H11" s="14" t="s">
        <v>67</v>
      </c>
      <c r="I11" s="1">
        <v>0</v>
      </c>
      <c r="J11" s="13" t="s">
        <v>71</v>
      </c>
      <c r="K11" s="1">
        <v>0</v>
      </c>
    </row>
    <row r="12" spans="1:11" x14ac:dyDescent="0.15">
      <c r="A12" s="1">
        <v>5</v>
      </c>
      <c r="B12" s="1" t="s">
        <v>66</v>
      </c>
      <c r="C12" s="1">
        <v>6</v>
      </c>
      <c r="E12" s="1">
        <v>5</v>
      </c>
      <c r="F12" s="1" t="s">
        <v>66</v>
      </c>
      <c r="G12" s="1">
        <v>1</v>
      </c>
      <c r="H12" s="14" t="s">
        <v>67</v>
      </c>
      <c r="I12" s="1">
        <v>0</v>
      </c>
      <c r="J12" s="13" t="s">
        <v>71</v>
      </c>
      <c r="K12" s="1">
        <v>0</v>
      </c>
    </row>
    <row r="13" spans="1:11" x14ac:dyDescent="0.15">
      <c r="A13" s="1">
        <v>6</v>
      </c>
      <c r="B13" s="1" t="s">
        <v>66</v>
      </c>
      <c r="C13" s="1">
        <v>1</v>
      </c>
      <c r="E13" s="1">
        <v>6</v>
      </c>
      <c r="F13" s="1" t="s">
        <v>66</v>
      </c>
      <c r="G13" s="1">
        <v>1</v>
      </c>
      <c r="H13" s="14" t="s">
        <v>67</v>
      </c>
      <c r="I13" s="1">
        <v>0</v>
      </c>
      <c r="J13" s="13" t="s">
        <v>71</v>
      </c>
      <c r="K13" s="1">
        <v>0</v>
      </c>
    </row>
    <row r="14" spans="1:11" x14ac:dyDescent="0.15">
      <c r="A14" s="1">
        <v>7</v>
      </c>
      <c r="B14" s="1" t="s">
        <v>66</v>
      </c>
      <c r="C14" s="1">
        <v>1</v>
      </c>
      <c r="E14" s="1">
        <v>7</v>
      </c>
      <c r="F14" s="1" t="s">
        <v>66</v>
      </c>
      <c r="G14" s="1">
        <v>1</v>
      </c>
      <c r="H14" s="14" t="s">
        <v>67</v>
      </c>
      <c r="I14" s="1">
        <v>0</v>
      </c>
      <c r="J14" s="13" t="s">
        <v>71</v>
      </c>
      <c r="K14" s="1">
        <v>0</v>
      </c>
    </row>
    <row r="15" spans="1:11" x14ac:dyDescent="0.15">
      <c r="A15" s="1">
        <v>8</v>
      </c>
      <c r="B15" s="1" t="s">
        <v>66</v>
      </c>
      <c r="C15" s="1">
        <v>1</v>
      </c>
      <c r="E15" s="1">
        <v>8</v>
      </c>
      <c r="F15" s="1" t="s">
        <v>66</v>
      </c>
      <c r="G15" s="1">
        <v>1</v>
      </c>
      <c r="H15" s="14" t="s">
        <v>67</v>
      </c>
      <c r="I15" s="1">
        <v>0</v>
      </c>
      <c r="J15" s="13" t="s">
        <v>71</v>
      </c>
      <c r="K15" s="1">
        <v>0</v>
      </c>
    </row>
    <row r="16" spans="1:11" x14ac:dyDescent="0.15">
      <c r="A16" s="1">
        <v>9</v>
      </c>
      <c r="B16" s="1" t="s">
        <v>66</v>
      </c>
      <c r="C16" s="1">
        <v>0</v>
      </c>
      <c r="E16" s="1">
        <v>9</v>
      </c>
      <c r="F16" s="1" t="s">
        <v>66</v>
      </c>
      <c r="G16" s="1">
        <v>1</v>
      </c>
      <c r="H16" s="14" t="s">
        <v>67</v>
      </c>
      <c r="I16" s="1">
        <v>0</v>
      </c>
      <c r="J16" s="13" t="s">
        <v>71</v>
      </c>
      <c r="K16" s="1">
        <v>1</v>
      </c>
    </row>
    <row r="17" spans="1:17" x14ac:dyDescent="0.15">
      <c r="A17" s="1">
        <v>10</v>
      </c>
      <c r="B17" s="1" t="s">
        <v>66</v>
      </c>
      <c r="C17" s="1">
        <v>1</v>
      </c>
      <c r="E17" s="1">
        <v>10</v>
      </c>
      <c r="F17" s="1" t="s">
        <v>66</v>
      </c>
      <c r="G17" s="1">
        <v>1</v>
      </c>
      <c r="H17" s="14" t="s">
        <v>67</v>
      </c>
      <c r="I17" s="1">
        <v>0</v>
      </c>
      <c r="J17" s="13" t="s">
        <v>71</v>
      </c>
      <c r="K17" s="1">
        <v>1</v>
      </c>
    </row>
    <row r="18" spans="1:17" x14ac:dyDescent="0.15">
      <c r="A18" s="1">
        <v>11</v>
      </c>
      <c r="B18" s="1" t="s">
        <v>66</v>
      </c>
      <c r="C18" s="1">
        <v>4</v>
      </c>
      <c r="E18" s="1">
        <v>11</v>
      </c>
      <c r="F18" s="1" t="s">
        <v>66</v>
      </c>
      <c r="G18" s="1">
        <v>1</v>
      </c>
      <c r="H18" s="14" t="s">
        <v>67</v>
      </c>
      <c r="I18" s="1">
        <v>1</v>
      </c>
      <c r="J18" s="13" t="s">
        <v>71</v>
      </c>
      <c r="K18" s="1">
        <v>1</v>
      </c>
    </row>
    <row r="19" spans="1:17" x14ac:dyDescent="0.15">
      <c r="A19" s="1">
        <v>12</v>
      </c>
      <c r="B19" s="1" t="s">
        <v>66</v>
      </c>
      <c r="C19" s="1">
        <v>2</v>
      </c>
      <c r="E19" s="1">
        <v>12</v>
      </c>
      <c r="F19" s="1" t="s">
        <v>66</v>
      </c>
      <c r="G19" s="1">
        <v>1</v>
      </c>
      <c r="H19" s="14" t="s">
        <v>67</v>
      </c>
      <c r="I19" s="1">
        <v>1</v>
      </c>
      <c r="J19" s="13" t="s">
        <v>71</v>
      </c>
      <c r="K19" s="1">
        <v>1</v>
      </c>
    </row>
    <row r="20" spans="1:17" x14ac:dyDescent="0.15">
      <c r="A20" s="1">
        <v>13</v>
      </c>
      <c r="B20" s="1" t="s">
        <v>66</v>
      </c>
      <c r="C20" s="1">
        <v>2</v>
      </c>
      <c r="E20" s="1">
        <v>13</v>
      </c>
      <c r="F20" s="1" t="s">
        <v>66</v>
      </c>
      <c r="G20" s="1">
        <v>1</v>
      </c>
      <c r="H20" s="14" t="s">
        <v>67</v>
      </c>
      <c r="I20" s="1">
        <v>1</v>
      </c>
      <c r="J20" s="13" t="s">
        <v>71</v>
      </c>
      <c r="K20" s="1">
        <v>1</v>
      </c>
    </row>
    <row r="21" spans="1:17" x14ac:dyDescent="0.15">
      <c r="A21" s="1">
        <v>14</v>
      </c>
      <c r="B21" s="1" t="s">
        <v>66</v>
      </c>
      <c r="C21" s="1">
        <v>1</v>
      </c>
      <c r="E21" s="1">
        <v>14</v>
      </c>
      <c r="F21" s="1" t="s">
        <v>66</v>
      </c>
      <c r="G21" s="1">
        <v>1</v>
      </c>
      <c r="H21" s="14" t="s">
        <v>67</v>
      </c>
      <c r="I21" s="1">
        <v>1</v>
      </c>
      <c r="J21" s="13" t="s">
        <v>71</v>
      </c>
      <c r="K21" s="1">
        <v>1</v>
      </c>
    </row>
    <row r="22" spans="1:17" x14ac:dyDescent="0.15">
      <c r="A22" s="1">
        <v>15</v>
      </c>
      <c r="B22" s="1" t="s">
        <v>66</v>
      </c>
      <c r="C22" s="1">
        <v>1</v>
      </c>
      <c r="E22" s="1">
        <v>15</v>
      </c>
      <c r="F22" s="1" t="s">
        <v>66</v>
      </c>
      <c r="G22" s="1">
        <v>1</v>
      </c>
      <c r="H22" s="14" t="s">
        <v>67</v>
      </c>
      <c r="I22" s="1">
        <v>1</v>
      </c>
      <c r="J22" s="13" t="s">
        <v>71</v>
      </c>
      <c r="K22" s="1">
        <v>1</v>
      </c>
    </row>
    <row r="23" spans="1:17" x14ac:dyDescent="0.15">
      <c r="A23" s="1">
        <v>16</v>
      </c>
      <c r="B23" s="1" t="s">
        <v>66</v>
      </c>
      <c r="C23" s="1">
        <v>1</v>
      </c>
      <c r="E23" s="1">
        <v>16</v>
      </c>
      <c r="F23" s="1" t="s">
        <v>66</v>
      </c>
      <c r="G23" s="1">
        <v>1</v>
      </c>
      <c r="H23" s="14" t="s">
        <v>67</v>
      </c>
      <c r="I23" s="1">
        <v>1</v>
      </c>
      <c r="J23" s="13" t="s">
        <v>71</v>
      </c>
      <c r="K23" s="1">
        <v>1</v>
      </c>
    </row>
    <row r="24" spans="1:17" x14ac:dyDescent="0.15">
      <c r="A24" s="1">
        <v>17</v>
      </c>
      <c r="B24" s="1" t="s">
        <v>66</v>
      </c>
      <c r="C24" s="1">
        <v>16</v>
      </c>
      <c r="E24" s="1">
        <v>17</v>
      </c>
      <c r="F24" s="1" t="s">
        <v>66</v>
      </c>
      <c r="G24" s="1">
        <v>1</v>
      </c>
      <c r="H24" s="14" t="s">
        <v>67</v>
      </c>
      <c r="I24" s="1">
        <v>1</v>
      </c>
      <c r="J24" s="13" t="s">
        <v>71</v>
      </c>
      <c r="K24" s="1">
        <v>1</v>
      </c>
    </row>
    <row r="25" spans="1:17" x14ac:dyDescent="0.15">
      <c r="A25" s="1">
        <v>18</v>
      </c>
      <c r="B25" s="1" t="s">
        <v>66</v>
      </c>
      <c r="C25" s="1">
        <v>29</v>
      </c>
      <c r="E25" s="1">
        <v>18</v>
      </c>
      <c r="F25" s="1" t="s">
        <v>66</v>
      </c>
      <c r="G25" s="1">
        <v>1</v>
      </c>
      <c r="H25" s="14" t="s">
        <v>67</v>
      </c>
      <c r="I25" s="1">
        <v>1</v>
      </c>
      <c r="J25" s="13" t="s">
        <v>71</v>
      </c>
      <c r="K25" s="1">
        <v>1</v>
      </c>
      <c r="O25" s="1" t="s">
        <v>66</v>
      </c>
      <c r="P25" s="1" t="s">
        <v>67</v>
      </c>
      <c r="Q25" s="1" t="s">
        <v>71</v>
      </c>
    </row>
    <row r="26" spans="1:17" x14ac:dyDescent="0.15">
      <c r="A26" s="1">
        <v>19</v>
      </c>
      <c r="B26" s="1" t="s">
        <v>66</v>
      </c>
      <c r="C26" s="1">
        <v>1</v>
      </c>
      <c r="E26" s="1">
        <v>19</v>
      </c>
      <c r="F26" s="1" t="s">
        <v>66</v>
      </c>
      <c r="G26" s="1">
        <v>1</v>
      </c>
      <c r="H26" s="14" t="s">
        <v>67</v>
      </c>
      <c r="I26" s="1">
        <v>1</v>
      </c>
      <c r="J26" s="13" t="s">
        <v>71</v>
      </c>
      <c r="K26" s="1">
        <v>1</v>
      </c>
      <c r="N26" s="1" t="s">
        <v>68</v>
      </c>
    </row>
    <row r="27" spans="1:17" x14ac:dyDescent="0.15">
      <c r="A27" s="1">
        <v>20</v>
      </c>
      <c r="B27" s="1" t="s">
        <v>66</v>
      </c>
      <c r="C27" s="1">
        <v>2</v>
      </c>
      <c r="E27" s="1">
        <v>20</v>
      </c>
      <c r="F27" s="1" t="s">
        <v>66</v>
      </c>
      <c r="G27" s="1">
        <v>2</v>
      </c>
      <c r="H27" s="14" t="s">
        <v>67</v>
      </c>
      <c r="I27" s="1">
        <v>1</v>
      </c>
      <c r="J27" s="13" t="s">
        <v>71</v>
      </c>
      <c r="K27" s="1">
        <v>1</v>
      </c>
    </row>
    <row r="28" spans="1:17" x14ac:dyDescent="0.15">
      <c r="A28" s="1">
        <v>21</v>
      </c>
      <c r="B28" s="1" t="s">
        <v>66</v>
      </c>
      <c r="C28" s="1">
        <v>8</v>
      </c>
      <c r="E28" s="1">
        <v>21</v>
      </c>
      <c r="F28" s="1" t="s">
        <v>66</v>
      </c>
      <c r="G28" s="1">
        <v>2</v>
      </c>
      <c r="H28" s="14" t="s">
        <v>67</v>
      </c>
      <c r="I28" s="1">
        <v>1</v>
      </c>
      <c r="J28" s="13" t="s">
        <v>71</v>
      </c>
      <c r="K28" s="1">
        <v>1</v>
      </c>
      <c r="N28" s="1" t="s">
        <v>76</v>
      </c>
      <c r="O28" s="1">
        <v>19</v>
      </c>
      <c r="P28" s="1">
        <v>26</v>
      </c>
      <c r="Q28" s="1">
        <v>36</v>
      </c>
    </row>
    <row r="29" spans="1:17" x14ac:dyDescent="0.15">
      <c r="A29" s="1">
        <v>22</v>
      </c>
      <c r="B29" s="1" t="s">
        <v>66</v>
      </c>
      <c r="C29" s="1">
        <v>1</v>
      </c>
      <c r="E29" s="1">
        <v>22</v>
      </c>
      <c r="F29" s="1" t="s">
        <v>66</v>
      </c>
      <c r="G29" s="1">
        <v>2</v>
      </c>
      <c r="H29" s="14" t="s">
        <v>67</v>
      </c>
      <c r="I29" s="1">
        <v>1</v>
      </c>
      <c r="J29" s="13" t="s">
        <v>71</v>
      </c>
      <c r="K29" s="1">
        <v>1</v>
      </c>
      <c r="N29" s="15" t="s">
        <v>75</v>
      </c>
      <c r="O29" s="1">
        <v>14</v>
      </c>
      <c r="P29" s="1">
        <v>12</v>
      </c>
      <c r="Q29" s="1">
        <v>4</v>
      </c>
    </row>
    <row r="30" spans="1:17" x14ac:dyDescent="0.15">
      <c r="A30" s="1">
        <v>23</v>
      </c>
      <c r="B30" s="1" t="s">
        <v>66</v>
      </c>
      <c r="C30" s="1">
        <v>3</v>
      </c>
      <c r="E30" s="1">
        <v>23</v>
      </c>
      <c r="F30" s="1" t="s">
        <v>66</v>
      </c>
      <c r="G30" s="1">
        <v>2</v>
      </c>
      <c r="H30" s="14" t="s">
        <v>67</v>
      </c>
      <c r="I30" s="1">
        <v>1</v>
      </c>
      <c r="J30" s="13" t="s">
        <v>71</v>
      </c>
      <c r="K30" s="1">
        <v>1</v>
      </c>
      <c r="N30" s="10" t="s">
        <v>62</v>
      </c>
      <c r="O30" s="1">
        <v>2</v>
      </c>
      <c r="P30" s="1">
        <v>2</v>
      </c>
      <c r="Q30" s="1">
        <v>0</v>
      </c>
    </row>
    <row r="31" spans="1:17" x14ac:dyDescent="0.15">
      <c r="A31" s="1">
        <v>24</v>
      </c>
      <c r="B31" s="1" t="s">
        <v>66</v>
      </c>
      <c r="C31" s="1">
        <v>2</v>
      </c>
      <c r="E31" s="1">
        <v>24</v>
      </c>
      <c r="F31" s="1" t="s">
        <v>66</v>
      </c>
      <c r="G31" s="1">
        <v>2</v>
      </c>
      <c r="H31" s="14" t="s">
        <v>67</v>
      </c>
      <c r="I31" s="1">
        <v>1</v>
      </c>
      <c r="J31" s="13" t="s">
        <v>71</v>
      </c>
      <c r="K31" s="1">
        <v>1</v>
      </c>
      <c r="N31" s="1" t="s">
        <v>74</v>
      </c>
      <c r="O31" s="1">
        <v>5</v>
      </c>
      <c r="P31" s="1">
        <v>0</v>
      </c>
      <c r="Q31" s="1">
        <v>0</v>
      </c>
    </row>
    <row r="32" spans="1:17" x14ac:dyDescent="0.15">
      <c r="A32" s="1">
        <v>25</v>
      </c>
      <c r="B32" s="1" t="s">
        <v>66</v>
      </c>
      <c r="C32" s="1">
        <v>2</v>
      </c>
      <c r="E32" s="1">
        <v>25</v>
      </c>
      <c r="F32" s="1" t="s">
        <v>66</v>
      </c>
      <c r="G32" s="1">
        <v>2</v>
      </c>
      <c r="H32" s="14" t="s">
        <v>67</v>
      </c>
      <c r="I32" s="1">
        <v>1</v>
      </c>
      <c r="J32" s="13" t="s">
        <v>71</v>
      </c>
      <c r="K32" s="1">
        <v>1</v>
      </c>
    </row>
    <row r="33" spans="1:11" x14ac:dyDescent="0.15">
      <c r="A33" s="1">
        <v>26</v>
      </c>
      <c r="B33" s="1" t="s">
        <v>66</v>
      </c>
      <c r="C33" s="1">
        <v>0</v>
      </c>
      <c r="E33" s="1">
        <v>26</v>
      </c>
      <c r="F33" s="1" t="s">
        <v>66</v>
      </c>
      <c r="G33" s="1">
        <v>2</v>
      </c>
      <c r="H33" s="14" t="s">
        <v>67</v>
      </c>
      <c r="I33" s="1">
        <v>1</v>
      </c>
      <c r="J33" s="13" t="s">
        <v>71</v>
      </c>
      <c r="K33" s="1">
        <v>1</v>
      </c>
    </row>
    <row r="34" spans="1:11" x14ac:dyDescent="0.15">
      <c r="A34" s="1">
        <v>27</v>
      </c>
      <c r="B34" s="1" t="s">
        <v>66</v>
      </c>
      <c r="C34" s="1">
        <v>57</v>
      </c>
      <c r="E34" s="1">
        <v>27</v>
      </c>
      <c r="F34" s="1" t="s">
        <v>66</v>
      </c>
      <c r="G34" s="1">
        <v>2</v>
      </c>
      <c r="H34" s="14" t="s">
        <v>67</v>
      </c>
      <c r="I34" s="1">
        <v>2</v>
      </c>
      <c r="J34" s="13" t="s">
        <v>71</v>
      </c>
      <c r="K34" s="1">
        <v>1</v>
      </c>
    </row>
    <row r="35" spans="1:11" x14ac:dyDescent="0.15">
      <c r="A35" s="1">
        <v>28</v>
      </c>
      <c r="B35" s="1" t="s">
        <v>66</v>
      </c>
      <c r="C35" s="1">
        <v>0</v>
      </c>
      <c r="E35" s="1">
        <v>28</v>
      </c>
      <c r="F35" s="1" t="s">
        <v>66</v>
      </c>
      <c r="G35" s="1">
        <v>3</v>
      </c>
      <c r="H35" s="14" t="s">
        <v>67</v>
      </c>
      <c r="I35" s="1">
        <v>2</v>
      </c>
      <c r="J35" s="13" t="s">
        <v>71</v>
      </c>
      <c r="K35" s="1">
        <v>1</v>
      </c>
    </row>
    <row r="36" spans="1:11" x14ac:dyDescent="0.15">
      <c r="A36" s="1">
        <v>29</v>
      </c>
      <c r="B36" s="1" t="s">
        <v>66</v>
      </c>
      <c r="C36" s="1">
        <v>1</v>
      </c>
      <c r="E36" s="1">
        <v>29</v>
      </c>
      <c r="F36" s="1" t="s">
        <v>66</v>
      </c>
      <c r="G36" s="1">
        <v>3</v>
      </c>
      <c r="H36" s="14" t="s">
        <v>67</v>
      </c>
      <c r="I36" s="1">
        <v>2</v>
      </c>
      <c r="J36" s="13" t="s">
        <v>71</v>
      </c>
      <c r="K36" s="1">
        <v>1</v>
      </c>
    </row>
    <row r="37" spans="1:11" x14ac:dyDescent="0.15">
      <c r="A37" s="1">
        <v>30</v>
      </c>
      <c r="B37" s="1" t="s">
        <v>66</v>
      </c>
      <c r="C37" s="1">
        <v>4</v>
      </c>
      <c r="E37" s="1">
        <v>30</v>
      </c>
      <c r="F37" s="1" t="s">
        <v>66</v>
      </c>
      <c r="G37" s="1">
        <v>3</v>
      </c>
      <c r="H37" s="14" t="s">
        <v>67</v>
      </c>
      <c r="I37" s="1">
        <v>2</v>
      </c>
      <c r="J37" s="13" t="s">
        <v>71</v>
      </c>
      <c r="K37" s="1">
        <v>1</v>
      </c>
    </row>
    <row r="38" spans="1:11" x14ac:dyDescent="0.15">
      <c r="A38" s="1">
        <v>31</v>
      </c>
      <c r="B38" s="1" t="s">
        <v>66</v>
      </c>
      <c r="C38" s="1">
        <v>24</v>
      </c>
      <c r="E38" s="1">
        <v>31</v>
      </c>
      <c r="F38" s="1" t="s">
        <v>66</v>
      </c>
      <c r="G38" s="1">
        <v>4</v>
      </c>
      <c r="H38" s="14" t="s">
        <v>67</v>
      </c>
      <c r="I38" s="1">
        <v>2</v>
      </c>
      <c r="J38" s="13" t="s">
        <v>71</v>
      </c>
      <c r="K38" s="1">
        <v>1</v>
      </c>
    </row>
    <row r="39" spans="1:11" x14ac:dyDescent="0.15">
      <c r="A39" s="1">
        <v>32</v>
      </c>
      <c r="B39" s="1" t="s">
        <v>66</v>
      </c>
      <c r="C39" s="1">
        <v>4</v>
      </c>
      <c r="E39" s="1">
        <v>32</v>
      </c>
      <c r="F39" s="1" t="s">
        <v>66</v>
      </c>
      <c r="G39" s="1">
        <v>4</v>
      </c>
      <c r="H39" s="14" t="s">
        <v>67</v>
      </c>
      <c r="I39" s="1">
        <v>3</v>
      </c>
      <c r="J39" s="13" t="s">
        <v>71</v>
      </c>
      <c r="K39" s="1">
        <v>1</v>
      </c>
    </row>
    <row r="40" spans="1:11" x14ac:dyDescent="0.15">
      <c r="A40" s="1">
        <v>33</v>
      </c>
      <c r="B40" s="1" t="s">
        <v>66</v>
      </c>
      <c r="C40" s="1">
        <v>1</v>
      </c>
      <c r="E40" s="1">
        <v>33</v>
      </c>
      <c r="F40" s="1" t="s">
        <v>66</v>
      </c>
      <c r="G40" s="1">
        <v>4</v>
      </c>
      <c r="H40" s="14" t="s">
        <v>67</v>
      </c>
      <c r="I40" s="1">
        <v>3</v>
      </c>
      <c r="J40" s="13" t="s">
        <v>71</v>
      </c>
      <c r="K40" s="1">
        <v>1</v>
      </c>
    </row>
    <row r="41" spans="1:11" x14ac:dyDescent="0.15">
      <c r="A41" s="1">
        <v>34</v>
      </c>
      <c r="B41" s="1" t="s">
        <v>66</v>
      </c>
      <c r="C41" s="1">
        <v>2</v>
      </c>
      <c r="E41" s="1">
        <v>34</v>
      </c>
      <c r="F41" s="1" t="s">
        <v>66</v>
      </c>
      <c r="G41" s="1">
        <v>6</v>
      </c>
      <c r="H41" s="14" t="s">
        <v>67</v>
      </c>
      <c r="I41" s="1">
        <v>4</v>
      </c>
      <c r="J41" s="13" t="s">
        <v>71</v>
      </c>
      <c r="K41" s="1">
        <v>1</v>
      </c>
    </row>
    <row r="42" spans="1:11" x14ac:dyDescent="0.15">
      <c r="A42" s="1">
        <v>35</v>
      </c>
      <c r="B42" s="1" t="s">
        <v>66</v>
      </c>
      <c r="C42" s="1">
        <v>1</v>
      </c>
      <c r="E42" s="1">
        <v>35</v>
      </c>
      <c r="F42" s="1" t="s">
        <v>66</v>
      </c>
      <c r="G42" s="1">
        <v>8</v>
      </c>
      <c r="H42" s="14" t="s">
        <v>67</v>
      </c>
      <c r="I42" s="1">
        <v>4</v>
      </c>
      <c r="J42" s="13" t="s">
        <v>71</v>
      </c>
      <c r="K42" s="1">
        <v>1</v>
      </c>
    </row>
    <row r="43" spans="1:11" x14ac:dyDescent="0.15">
      <c r="A43" s="1">
        <v>36</v>
      </c>
      <c r="B43" s="1" t="s">
        <v>66</v>
      </c>
      <c r="C43" s="1">
        <v>58</v>
      </c>
      <c r="E43" s="1">
        <v>36</v>
      </c>
      <c r="F43" s="1" t="s">
        <v>66</v>
      </c>
      <c r="G43" s="1">
        <v>16</v>
      </c>
      <c r="H43" s="14" t="s">
        <v>67</v>
      </c>
      <c r="I43" s="1">
        <v>5</v>
      </c>
      <c r="J43" s="13" t="s">
        <v>71</v>
      </c>
      <c r="K43" s="1">
        <v>1</v>
      </c>
    </row>
    <row r="44" spans="1:11" x14ac:dyDescent="0.15">
      <c r="A44" s="1">
        <v>37</v>
      </c>
      <c r="B44" s="1" t="s">
        <v>66</v>
      </c>
      <c r="C44" s="1">
        <v>3</v>
      </c>
      <c r="E44" s="1">
        <v>37</v>
      </c>
      <c r="F44" s="1" t="s">
        <v>66</v>
      </c>
      <c r="G44" s="1">
        <v>24</v>
      </c>
      <c r="H44" s="14" t="s">
        <v>67</v>
      </c>
      <c r="I44" s="1">
        <v>5</v>
      </c>
      <c r="J44" s="13" t="s">
        <v>71</v>
      </c>
      <c r="K44" s="1">
        <v>2</v>
      </c>
    </row>
    <row r="45" spans="1:11" x14ac:dyDescent="0.15">
      <c r="A45" s="1">
        <v>38</v>
      </c>
      <c r="B45" s="1" t="s">
        <v>66</v>
      </c>
      <c r="C45" s="1">
        <v>1</v>
      </c>
      <c r="E45" s="1">
        <v>38</v>
      </c>
      <c r="F45" s="1" t="s">
        <v>66</v>
      </c>
      <c r="G45" s="1">
        <v>29</v>
      </c>
      <c r="H45" s="14" t="s">
        <v>67</v>
      </c>
      <c r="I45" s="1">
        <v>5</v>
      </c>
      <c r="J45" s="13" t="s">
        <v>71</v>
      </c>
      <c r="K45" s="1">
        <v>2</v>
      </c>
    </row>
    <row r="46" spans="1:11" x14ac:dyDescent="0.15">
      <c r="A46" s="1">
        <v>39</v>
      </c>
      <c r="B46" s="1" t="s">
        <v>66</v>
      </c>
      <c r="C46" s="1">
        <v>2</v>
      </c>
      <c r="E46" s="1">
        <v>39</v>
      </c>
      <c r="F46" s="1" t="s">
        <v>66</v>
      </c>
      <c r="G46" s="1">
        <v>57</v>
      </c>
      <c r="H46" s="14" t="s">
        <v>67</v>
      </c>
      <c r="I46" s="1">
        <v>6</v>
      </c>
      <c r="J46" s="13" t="s">
        <v>71</v>
      </c>
      <c r="K46" s="1">
        <v>4</v>
      </c>
    </row>
    <row r="47" spans="1:11" x14ac:dyDescent="0.15">
      <c r="A47" s="1">
        <v>40</v>
      </c>
      <c r="B47" s="1" t="s">
        <v>66</v>
      </c>
      <c r="C47" s="1">
        <v>1</v>
      </c>
      <c r="E47" s="1">
        <v>40</v>
      </c>
      <c r="F47" s="1" t="s">
        <v>66</v>
      </c>
      <c r="G47" s="1">
        <v>58</v>
      </c>
      <c r="H47" s="14" t="s">
        <v>67</v>
      </c>
      <c r="I47" s="1">
        <v>9</v>
      </c>
      <c r="J47" s="13" t="s">
        <v>71</v>
      </c>
      <c r="K47" s="1">
        <v>4</v>
      </c>
    </row>
    <row r="48" spans="1:11" x14ac:dyDescent="0.15">
      <c r="A48" s="1">
        <v>41</v>
      </c>
      <c r="B48" s="14" t="s">
        <v>67</v>
      </c>
      <c r="C48" s="1">
        <v>3</v>
      </c>
    </row>
    <row r="49" spans="1:11" x14ac:dyDescent="0.15">
      <c r="A49" s="1">
        <v>42</v>
      </c>
      <c r="B49" s="14" t="s">
        <v>67</v>
      </c>
      <c r="C49" s="1">
        <v>1</v>
      </c>
      <c r="F49" s="1" t="s">
        <v>73</v>
      </c>
      <c r="G49" s="1">
        <f>AVERAGE(G8:G47)</f>
        <v>6.2750000000000004</v>
      </c>
      <c r="I49" s="1">
        <f>AVERAGE(I8:I47)</f>
        <v>1.75</v>
      </c>
      <c r="K49" s="1">
        <f>AVERAGE(K8:K47)</f>
        <v>1</v>
      </c>
    </row>
    <row r="50" spans="1:11" x14ac:dyDescent="0.15">
      <c r="A50" s="1">
        <v>43</v>
      </c>
      <c r="B50" s="14" t="s">
        <v>67</v>
      </c>
      <c r="C50" s="1">
        <v>0</v>
      </c>
      <c r="F50" s="1" t="s">
        <v>72</v>
      </c>
      <c r="G50" s="1">
        <f>AVERAGE(G27:G28)</f>
        <v>2</v>
      </c>
      <c r="I50" s="1">
        <f>AVERAGE(I27:I28)</f>
        <v>1</v>
      </c>
      <c r="K50" s="1">
        <f>AVERAGE(K27:K28)</f>
        <v>1</v>
      </c>
    </row>
    <row r="51" spans="1:11" x14ac:dyDescent="0.15">
      <c r="A51" s="1">
        <v>44</v>
      </c>
      <c r="B51" s="14" t="s">
        <v>67</v>
      </c>
      <c r="C51" s="1">
        <v>2</v>
      </c>
    </row>
    <row r="52" spans="1:11" x14ac:dyDescent="0.15">
      <c r="A52" s="1">
        <v>45</v>
      </c>
      <c r="B52" s="14" t="s">
        <v>67</v>
      </c>
      <c r="C52" s="1">
        <v>1</v>
      </c>
    </row>
    <row r="53" spans="1:11" x14ac:dyDescent="0.15">
      <c r="A53" s="1">
        <v>46</v>
      </c>
      <c r="B53" s="14" t="s">
        <v>67</v>
      </c>
      <c r="C53" s="1">
        <v>1</v>
      </c>
    </row>
    <row r="54" spans="1:11" x14ac:dyDescent="0.15">
      <c r="A54" s="1">
        <v>47</v>
      </c>
      <c r="B54" s="14" t="s">
        <v>67</v>
      </c>
      <c r="C54" s="1">
        <v>1</v>
      </c>
    </row>
    <row r="55" spans="1:11" x14ac:dyDescent="0.15">
      <c r="A55" s="1">
        <v>48</v>
      </c>
      <c r="B55" s="14" t="s">
        <v>67</v>
      </c>
      <c r="C55" s="1">
        <v>5</v>
      </c>
    </row>
    <row r="56" spans="1:11" x14ac:dyDescent="0.15">
      <c r="A56" s="1">
        <v>49</v>
      </c>
      <c r="B56" s="14" t="s">
        <v>67</v>
      </c>
      <c r="C56" s="1">
        <v>2</v>
      </c>
    </row>
    <row r="57" spans="1:11" x14ac:dyDescent="0.15">
      <c r="A57" s="1">
        <v>50</v>
      </c>
      <c r="B57" s="14" t="s">
        <v>67</v>
      </c>
      <c r="C57" s="1">
        <v>1</v>
      </c>
    </row>
    <row r="58" spans="1:11" x14ac:dyDescent="0.15">
      <c r="A58" s="1">
        <v>51</v>
      </c>
      <c r="B58" s="14" t="s">
        <v>67</v>
      </c>
      <c r="C58" s="1">
        <v>1</v>
      </c>
    </row>
    <row r="59" spans="1:11" x14ac:dyDescent="0.15">
      <c r="A59" s="1">
        <v>52</v>
      </c>
      <c r="B59" s="14" t="s">
        <v>67</v>
      </c>
      <c r="C59" s="1">
        <v>2</v>
      </c>
    </row>
    <row r="60" spans="1:11" x14ac:dyDescent="0.15">
      <c r="A60" s="1">
        <v>53</v>
      </c>
      <c r="B60" s="14" t="s">
        <v>67</v>
      </c>
      <c r="C60" s="1">
        <v>1</v>
      </c>
    </row>
    <row r="61" spans="1:11" x14ac:dyDescent="0.15">
      <c r="A61" s="1">
        <v>54</v>
      </c>
      <c r="B61" s="14" t="s">
        <v>67</v>
      </c>
      <c r="C61" s="1">
        <v>2</v>
      </c>
    </row>
    <row r="62" spans="1:11" x14ac:dyDescent="0.15">
      <c r="A62" s="1">
        <v>55</v>
      </c>
      <c r="B62" s="14" t="s">
        <v>67</v>
      </c>
      <c r="C62" s="1">
        <v>5</v>
      </c>
    </row>
    <row r="63" spans="1:11" x14ac:dyDescent="0.15">
      <c r="A63" s="1">
        <v>56</v>
      </c>
      <c r="B63" s="14" t="s">
        <v>67</v>
      </c>
      <c r="C63" s="1">
        <v>5</v>
      </c>
    </row>
    <row r="64" spans="1:11" x14ac:dyDescent="0.15">
      <c r="A64" s="1">
        <v>57</v>
      </c>
      <c r="B64" s="14" t="s">
        <v>67</v>
      </c>
      <c r="C64" s="1">
        <v>2</v>
      </c>
    </row>
    <row r="65" spans="1:3" x14ac:dyDescent="0.15">
      <c r="A65" s="1">
        <v>58</v>
      </c>
      <c r="B65" s="14" t="s">
        <v>67</v>
      </c>
      <c r="C65" s="1">
        <v>0</v>
      </c>
    </row>
    <row r="66" spans="1:3" x14ac:dyDescent="0.15">
      <c r="A66" s="1">
        <v>59</v>
      </c>
      <c r="B66" s="14" t="s">
        <v>67</v>
      </c>
      <c r="C66" s="1">
        <v>1</v>
      </c>
    </row>
    <row r="67" spans="1:3" x14ac:dyDescent="0.15">
      <c r="A67" s="1">
        <v>60</v>
      </c>
      <c r="B67" s="14" t="s">
        <v>67</v>
      </c>
      <c r="C67" s="1">
        <v>0</v>
      </c>
    </row>
    <row r="68" spans="1:3" x14ac:dyDescent="0.15">
      <c r="A68" s="1">
        <v>61</v>
      </c>
      <c r="B68" s="14" t="s">
        <v>67</v>
      </c>
      <c r="C68" s="1">
        <v>0</v>
      </c>
    </row>
    <row r="69" spans="1:3" x14ac:dyDescent="0.15">
      <c r="A69" s="1">
        <v>62</v>
      </c>
      <c r="B69" s="14" t="s">
        <v>67</v>
      </c>
      <c r="C69" s="1">
        <v>9</v>
      </c>
    </row>
    <row r="70" spans="1:3" x14ac:dyDescent="0.15">
      <c r="A70" s="1">
        <v>63</v>
      </c>
      <c r="B70" s="14" t="s">
        <v>67</v>
      </c>
      <c r="C70" s="1">
        <v>1</v>
      </c>
    </row>
    <row r="71" spans="1:3" x14ac:dyDescent="0.15">
      <c r="A71" s="1">
        <v>64</v>
      </c>
      <c r="B71" s="14" t="s">
        <v>67</v>
      </c>
      <c r="C71" s="1">
        <v>0</v>
      </c>
    </row>
    <row r="72" spans="1:3" x14ac:dyDescent="0.15">
      <c r="A72" s="1">
        <v>65</v>
      </c>
      <c r="B72" s="14" t="s">
        <v>67</v>
      </c>
      <c r="C72" s="1">
        <v>1</v>
      </c>
    </row>
    <row r="73" spans="1:3" x14ac:dyDescent="0.15">
      <c r="A73" s="1">
        <v>66</v>
      </c>
      <c r="B73" s="14" t="s">
        <v>67</v>
      </c>
      <c r="C73" s="1">
        <v>0</v>
      </c>
    </row>
    <row r="74" spans="1:3" x14ac:dyDescent="0.15">
      <c r="A74" s="1">
        <v>67</v>
      </c>
      <c r="B74" s="14" t="s">
        <v>67</v>
      </c>
      <c r="C74" s="1">
        <v>0</v>
      </c>
    </row>
    <row r="75" spans="1:3" x14ac:dyDescent="0.15">
      <c r="A75" s="1">
        <v>68</v>
      </c>
      <c r="B75" s="14" t="s">
        <v>67</v>
      </c>
      <c r="C75" s="1">
        <v>1</v>
      </c>
    </row>
    <row r="76" spans="1:3" x14ac:dyDescent="0.15">
      <c r="A76" s="1">
        <v>69</v>
      </c>
      <c r="B76" s="14" t="s">
        <v>67</v>
      </c>
      <c r="C76" s="1">
        <v>1</v>
      </c>
    </row>
    <row r="77" spans="1:3" x14ac:dyDescent="0.15">
      <c r="A77" s="1">
        <v>70</v>
      </c>
      <c r="B77" s="14" t="s">
        <v>67</v>
      </c>
      <c r="C77" s="1">
        <v>1</v>
      </c>
    </row>
    <row r="78" spans="1:3" x14ac:dyDescent="0.15">
      <c r="A78" s="1">
        <v>71</v>
      </c>
      <c r="B78" s="14" t="s">
        <v>67</v>
      </c>
      <c r="C78" s="1">
        <v>1</v>
      </c>
    </row>
    <row r="79" spans="1:3" x14ac:dyDescent="0.15">
      <c r="A79" s="1">
        <v>72</v>
      </c>
      <c r="B79" s="14" t="s">
        <v>67</v>
      </c>
      <c r="C79" s="1">
        <v>4</v>
      </c>
    </row>
    <row r="80" spans="1:3" x14ac:dyDescent="0.15">
      <c r="A80" s="1">
        <v>73</v>
      </c>
      <c r="B80" s="14" t="s">
        <v>67</v>
      </c>
      <c r="C80" s="1">
        <v>6</v>
      </c>
    </row>
    <row r="81" spans="1:3" x14ac:dyDescent="0.15">
      <c r="A81" s="1">
        <v>74</v>
      </c>
      <c r="B81" s="14" t="s">
        <v>67</v>
      </c>
      <c r="C81" s="1">
        <v>4</v>
      </c>
    </row>
    <row r="82" spans="1:3" x14ac:dyDescent="0.15">
      <c r="A82" s="1">
        <v>75</v>
      </c>
      <c r="B82" s="14" t="s">
        <v>67</v>
      </c>
      <c r="C82" s="1">
        <v>1</v>
      </c>
    </row>
    <row r="83" spans="1:3" x14ac:dyDescent="0.15">
      <c r="A83" s="1">
        <v>76</v>
      </c>
      <c r="B83" s="14" t="s">
        <v>67</v>
      </c>
      <c r="C83" s="1">
        <v>0</v>
      </c>
    </row>
    <row r="84" spans="1:3" x14ac:dyDescent="0.15">
      <c r="A84" s="1">
        <v>77</v>
      </c>
      <c r="B84" s="14" t="s">
        <v>67</v>
      </c>
      <c r="C84" s="1">
        <v>0</v>
      </c>
    </row>
    <row r="85" spans="1:3" x14ac:dyDescent="0.15">
      <c r="A85" s="1">
        <v>78</v>
      </c>
      <c r="B85" s="14" t="s">
        <v>67</v>
      </c>
      <c r="C85" s="1">
        <v>3</v>
      </c>
    </row>
    <row r="86" spans="1:3" x14ac:dyDescent="0.15">
      <c r="A86" s="1">
        <v>79</v>
      </c>
      <c r="B86" s="14" t="s">
        <v>67</v>
      </c>
      <c r="C86" s="1">
        <v>0</v>
      </c>
    </row>
    <row r="87" spans="1:3" x14ac:dyDescent="0.15">
      <c r="A87" s="1">
        <v>80</v>
      </c>
      <c r="B87" s="14" t="s">
        <v>67</v>
      </c>
      <c r="C87" s="1">
        <v>1</v>
      </c>
    </row>
    <row r="88" spans="1:3" x14ac:dyDescent="0.15">
      <c r="A88" s="1">
        <v>81</v>
      </c>
      <c r="B88" s="13" t="s">
        <v>71</v>
      </c>
      <c r="C88" s="1">
        <v>1</v>
      </c>
    </row>
    <row r="89" spans="1:3" x14ac:dyDescent="0.15">
      <c r="A89" s="1">
        <v>82</v>
      </c>
      <c r="B89" s="13" t="s">
        <v>71</v>
      </c>
      <c r="C89" s="1">
        <v>0</v>
      </c>
    </row>
    <row r="90" spans="1:3" x14ac:dyDescent="0.15">
      <c r="A90" s="1">
        <v>83</v>
      </c>
      <c r="B90" s="13" t="s">
        <v>71</v>
      </c>
      <c r="C90" s="1">
        <v>1</v>
      </c>
    </row>
    <row r="91" spans="1:3" x14ac:dyDescent="0.15">
      <c r="A91" s="1">
        <v>84</v>
      </c>
      <c r="B91" s="13" t="s">
        <v>71</v>
      </c>
      <c r="C91" s="1">
        <v>1</v>
      </c>
    </row>
    <row r="92" spans="1:3" x14ac:dyDescent="0.15">
      <c r="A92" s="1">
        <v>85</v>
      </c>
      <c r="B92" s="13" t="s">
        <v>71</v>
      </c>
      <c r="C92" s="1">
        <v>2</v>
      </c>
    </row>
    <row r="93" spans="1:3" x14ac:dyDescent="0.15">
      <c r="A93" s="1">
        <v>86</v>
      </c>
      <c r="B93" s="13" t="s">
        <v>71</v>
      </c>
      <c r="C93" s="1">
        <v>1</v>
      </c>
    </row>
    <row r="94" spans="1:3" x14ac:dyDescent="0.15">
      <c r="A94" s="1">
        <v>87</v>
      </c>
      <c r="B94" s="13" t="s">
        <v>71</v>
      </c>
      <c r="C94" s="1">
        <v>0</v>
      </c>
    </row>
    <row r="95" spans="1:3" x14ac:dyDescent="0.15">
      <c r="A95" s="1">
        <v>88</v>
      </c>
      <c r="B95" s="13" t="s">
        <v>71</v>
      </c>
      <c r="C95" s="1">
        <v>1</v>
      </c>
    </row>
    <row r="96" spans="1:3" x14ac:dyDescent="0.15">
      <c r="A96" s="1">
        <v>89</v>
      </c>
      <c r="B96" s="13" t="s">
        <v>71</v>
      </c>
      <c r="C96" s="1">
        <v>1</v>
      </c>
    </row>
    <row r="97" spans="1:3" x14ac:dyDescent="0.15">
      <c r="A97" s="1">
        <v>90</v>
      </c>
      <c r="B97" s="13" t="s">
        <v>71</v>
      </c>
      <c r="C97" s="1">
        <v>0</v>
      </c>
    </row>
    <row r="98" spans="1:3" x14ac:dyDescent="0.15">
      <c r="A98" s="1">
        <v>91</v>
      </c>
      <c r="B98" s="13" t="s">
        <v>71</v>
      </c>
      <c r="C98" s="1">
        <v>0</v>
      </c>
    </row>
    <row r="99" spans="1:3" x14ac:dyDescent="0.15">
      <c r="A99" s="1">
        <v>92</v>
      </c>
      <c r="B99" s="13" t="s">
        <v>71</v>
      </c>
      <c r="C99" s="1">
        <v>1</v>
      </c>
    </row>
    <row r="100" spans="1:3" x14ac:dyDescent="0.15">
      <c r="A100" s="1">
        <v>93</v>
      </c>
      <c r="B100" s="13" t="s">
        <v>71</v>
      </c>
      <c r="C100" s="1">
        <v>1</v>
      </c>
    </row>
    <row r="101" spans="1:3" x14ac:dyDescent="0.15">
      <c r="A101" s="1">
        <v>94</v>
      </c>
      <c r="B101" s="13" t="s">
        <v>71</v>
      </c>
      <c r="C101" s="1">
        <v>4</v>
      </c>
    </row>
    <row r="102" spans="1:3" x14ac:dyDescent="0.15">
      <c r="A102" s="1">
        <v>95</v>
      </c>
      <c r="B102" s="13" t="s">
        <v>71</v>
      </c>
      <c r="C102" s="1">
        <v>0</v>
      </c>
    </row>
    <row r="103" spans="1:3" x14ac:dyDescent="0.15">
      <c r="A103" s="1">
        <v>96</v>
      </c>
      <c r="B103" s="13" t="s">
        <v>71</v>
      </c>
      <c r="C103" s="1">
        <v>2</v>
      </c>
    </row>
    <row r="104" spans="1:3" x14ac:dyDescent="0.15">
      <c r="A104" s="1">
        <v>97</v>
      </c>
      <c r="B104" s="13" t="s">
        <v>71</v>
      </c>
      <c r="C104" s="1">
        <v>1</v>
      </c>
    </row>
    <row r="105" spans="1:3" x14ac:dyDescent="0.15">
      <c r="A105" s="1">
        <v>98</v>
      </c>
      <c r="B105" s="13" t="s">
        <v>71</v>
      </c>
      <c r="C105" s="1">
        <v>1</v>
      </c>
    </row>
    <row r="106" spans="1:3" x14ac:dyDescent="0.15">
      <c r="A106" s="1">
        <v>99</v>
      </c>
      <c r="B106" s="13" t="s">
        <v>71</v>
      </c>
      <c r="C106" s="1">
        <v>0</v>
      </c>
    </row>
    <row r="107" spans="1:3" x14ac:dyDescent="0.15">
      <c r="A107" s="1">
        <v>100</v>
      </c>
      <c r="B107" s="13" t="s">
        <v>71</v>
      </c>
      <c r="C107" s="1">
        <v>1</v>
      </c>
    </row>
    <row r="108" spans="1:3" x14ac:dyDescent="0.15">
      <c r="A108" s="1">
        <v>101</v>
      </c>
      <c r="B108" s="13" t="s">
        <v>71</v>
      </c>
      <c r="C108" s="1">
        <v>1</v>
      </c>
    </row>
    <row r="109" spans="1:3" x14ac:dyDescent="0.15">
      <c r="A109" s="1">
        <v>102</v>
      </c>
      <c r="B109" s="13" t="s">
        <v>71</v>
      </c>
      <c r="C109" s="1">
        <v>1</v>
      </c>
    </row>
    <row r="110" spans="1:3" x14ac:dyDescent="0.15">
      <c r="A110" s="1">
        <v>103</v>
      </c>
      <c r="B110" s="13" t="s">
        <v>71</v>
      </c>
      <c r="C110" s="1">
        <v>4</v>
      </c>
    </row>
    <row r="111" spans="1:3" x14ac:dyDescent="0.15">
      <c r="A111" s="1">
        <v>104</v>
      </c>
      <c r="B111" s="13" t="s">
        <v>71</v>
      </c>
      <c r="C111" s="1">
        <v>1</v>
      </c>
    </row>
    <row r="112" spans="1:3" x14ac:dyDescent="0.15">
      <c r="A112" s="1">
        <v>105</v>
      </c>
      <c r="B112" s="13" t="s">
        <v>71</v>
      </c>
      <c r="C112" s="1">
        <v>1</v>
      </c>
    </row>
    <row r="113" spans="1:3" x14ac:dyDescent="0.15">
      <c r="A113" s="1">
        <v>106</v>
      </c>
      <c r="B113" s="13" t="s">
        <v>71</v>
      </c>
      <c r="C113" s="1">
        <v>1</v>
      </c>
    </row>
    <row r="114" spans="1:3" x14ac:dyDescent="0.15">
      <c r="A114" s="1">
        <v>107</v>
      </c>
      <c r="B114" s="13" t="s">
        <v>71</v>
      </c>
      <c r="C114" s="1">
        <v>1</v>
      </c>
    </row>
    <row r="115" spans="1:3" x14ac:dyDescent="0.15">
      <c r="A115" s="1">
        <v>108</v>
      </c>
      <c r="B115" s="13" t="s">
        <v>71</v>
      </c>
      <c r="C115" s="1">
        <v>1</v>
      </c>
    </row>
    <row r="116" spans="1:3" x14ac:dyDescent="0.15">
      <c r="A116" s="1">
        <v>109</v>
      </c>
      <c r="B116" s="13" t="s">
        <v>71</v>
      </c>
      <c r="C116" s="1">
        <v>0</v>
      </c>
    </row>
    <row r="117" spans="1:3" x14ac:dyDescent="0.15">
      <c r="A117" s="1">
        <v>110</v>
      </c>
      <c r="B117" s="13" t="s">
        <v>71</v>
      </c>
      <c r="C117" s="1">
        <v>0</v>
      </c>
    </row>
    <row r="118" spans="1:3" x14ac:dyDescent="0.15">
      <c r="A118" s="1">
        <v>111</v>
      </c>
      <c r="B118" s="13" t="s">
        <v>71</v>
      </c>
      <c r="C118" s="1">
        <v>1</v>
      </c>
    </row>
    <row r="119" spans="1:3" x14ac:dyDescent="0.15">
      <c r="A119" s="1">
        <v>112</v>
      </c>
      <c r="B119" s="13" t="s">
        <v>71</v>
      </c>
      <c r="C119" s="1">
        <v>1</v>
      </c>
    </row>
    <row r="120" spans="1:3" x14ac:dyDescent="0.15">
      <c r="A120" s="1">
        <v>113</v>
      </c>
      <c r="B120" s="13" t="s">
        <v>71</v>
      </c>
      <c r="C120" s="1">
        <v>1</v>
      </c>
    </row>
    <row r="121" spans="1:3" x14ac:dyDescent="0.15">
      <c r="A121" s="1">
        <v>114</v>
      </c>
      <c r="B121" s="13" t="s">
        <v>71</v>
      </c>
      <c r="C121" s="1">
        <v>1</v>
      </c>
    </row>
    <row r="122" spans="1:3" x14ac:dyDescent="0.15">
      <c r="A122" s="1">
        <v>115</v>
      </c>
      <c r="B122" s="13" t="s">
        <v>71</v>
      </c>
      <c r="C122" s="1">
        <v>1</v>
      </c>
    </row>
    <row r="123" spans="1:3" x14ac:dyDescent="0.15">
      <c r="A123" s="1">
        <v>116</v>
      </c>
      <c r="B123" s="13" t="s">
        <v>71</v>
      </c>
      <c r="C123" s="1">
        <v>1</v>
      </c>
    </row>
    <row r="124" spans="1:3" x14ac:dyDescent="0.15">
      <c r="A124" s="1">
        <v>117</v>
      </c>
      <c r="B124" s="13" t="s">
        <v>71</v>
      </c>
      <c r="C124" s="1">
        <v>1</v>
      </c>
    </row>
    <row r="125" spans="1:3" x14ac:dyDescent="0.15">
      <c r="A125" s="1">
        <v>118</v>
      </c>
      <c r="B125" s="13" t="s">
        <v>71</v>
      </c>
      <c r="C125" s="1">
        <v>1</v>
      </c>
    </row>
    <row r="126" spans="1:3" x14ac:dyDescent="0.15">
      <c r="A126" s="1">
        <v>119</v>
      </c>
      <c r="B126" s="13" t="s">
        <v>71</v>
      </c>
      <c r="C126" s="1">
        <v>1</v>
      </c>
    </row>
    <row r="127" spans="1:3" x14ac:dyDescent="0.15">
      <c r="A127" s="1">
        <v>120</v>
      </c>
      <c r="B127" s="13" t="s">
        <v>71</v>
      </c>
      <c r="C127" s="1">
        <v>1</v>
      </c>
    </row>
  </sheetData>
  <pageMargins left="0.7" right="0.7" top="0.75" bottom="0.75" header="0.5" footer="0.5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1"/>
  <sheetViews>
    <sheetView workbookViewId="0">
      <selection activeCell="F325" sqref="F325"/>
    </sheetView>
  </sheetViews>
  <sheetFormatPr baseColWidth="10" defaultColWidth="8.83203125" defaultRowHeight="13" x14ac:dyDescent="0.15"/>
  <cols>
    <col min="1" max="1" width="17.6640625" style="1" customWidth="1"/>
    <col min="2" max="2" width="10.33203125" style="1" customWidth="1"/>
    <col min="3" max="3" width="16.1640625" style="1" customWidth="1"/>
    <col min="4" max="4" width="18" style="1" customWidth="1"/>
    <col min="5" max="16384" width="8.83203125" style="1"/>
  </cols>
  <sheetData>
    <row r="1" spans="1:4" ht="16" x14ac:dyDescent="0.2">
      <c r="A1" s="8" t="s">
        <v>58</v>
      </c>
    </row>
    <row r="3" spans="1:4" x14ac:dyDescent="0.15">
      <c r="A3" s="2" t="s">
        <v>42</v>
      </c>
      <c r="B3" s="3" t="s">
        <v>41</v>
      </c>
      <c r="C3" s="2" t="s">
        <v>40</v>
      </c>
      <c r="D3" s="2" t="s">
        <v>39</v>
      </c>
    </row>
    <row r="4" spans="1:4" x14ac:dyDescent="0.15">
      <c r="A4" s="2">
        <v>1</v>
      </c>
      <c r="B4" s="9">
        <v>0.54350958027209628</v>
      </c>
      <c r="C4" s="2">
        <v>17</v>
      </c>
      <c r="D4" s="2">
        <v>21</v>
      </c>
    </row>
    <row r="5" spans="1:4" x14ac:dyDescent="0.15">
      <c r="A5" s="2">
        <v>2</v>
      </c>
      <c r="B5" s="9">
        <v>1.0482429547778351</v>
      </c>
      <c r="C5" s="2">
        <v>20</v>
      </c>
      <c r="D5" s="2">
        <v>17</v>
      </c>
    </row>
    <row r="6" spans="1:4" x14ac:dyDescent="0.15">
      <c r="A6" s="2"/>
      <c r="B6" s="9"/>
      <c r="C6" s="6"/>
      <c r="D6" s="2"/>
    </row>
    <row r="7" spans="1:4" x14ac:dyDescent="0.15">
      <c r="A7" s="2">
        <v>4</v>
      </c>
      <c r="B7" s="9">
        <v>2.1875350114932504</v>
      </c>
      <c r="C7" s="2">
        <v>15</v>
      </c>
      <c r="D7" s="2">
        <v>28</v>
      </c>
    </row>
    <row r="8" spans="1:4" x14ac:dyDescent="0.15">
      <c r="A8" s="2">
        <v>5</v>
      </c>
      <c r="B8" s="9">
        <v>2.7267599281447552</v>
      </c>
      <c r="C8" s="2">
        <v>9</v>
      </c>
      <c r="D8" s="2">
        <v>17</v>
      </c>
    </row>
    <row r="9" spans="1:4" x14ac:dyDescent="0.15">
      <c r="A9" s="2"/>
      <c r="B9" s="9"/>
      <c r="C9" s="6"/>
      <c r="D9" s="2"/>
    </row>
    <row r="10" spans="1:4" x14ac:dyDescent="0.15">
      <c r="A10" s="2">
        <v>7</v>
      </c>
      <c r="B10" s="9">
        <v>3.7533653316386002</v>
      </c>
      <c r="C10" s="2">
        <v>12</v>
      </c>
      <c r="D10" s="2">
        <v>11</v>
      </c>
    </row>
    <row r="11" spans="1:4" x14ac:dyDescent="0.15">
      <c r="A11" s="2">
        <v>8</v>
      </c>
      <c r="B11" s="9">
        <v>4.2816643560575951</v>
      </c>
      <c r="C11" s="2">
        <v>28</v>
      </c>
      <c r="D11" s="2">
        <v>10</v>
      </c>
    </row>
    <row r="12" spans="1:4" x14ac:dyDescent="0.15">
      <c r="A12" s="2">
        <v>9</v>
      </c>
      <c r="B12" s="9">
        <v>4.8125341786489448</v>
      </c>
      <c r="C12" s="2">
        <v>12</v>
      </c>
      <c r="D12" s="2">
        <v>10</v>
      </c>
    </row>
    <row r="13" spans="1:4" x14ac:dyDescent="0.15">
      <c r="A13" s="2">
        <v>10</v>
      </c>
      <c r="B13" s="9">
        <v>5.3194098849649798</v>
      </c>
      <c r="C13" s="2">
        <v>28</v>
      </c>
      <c r="D13" s="2">
        <v>14</v>
      </c>
    </row>
    <row r="14" spans="1:4" x14ac:dyDescent="0.15">
      <c r="A14" s="2">
        <v>11</v>
      </c>
      <c r="B14" s="9">
        <v>5.8380684162376415</v>
      </c>
      <c r="C14" s="2">
        <v>15</v>
      </c>
      <c r="D14" s="2">
        <v>19</v>
      </c>
    </row>
    <row r="15" spans="1:4" x14ac:dyDescent="0.15">
      <c r="A15" s="2">
        <v>12</v>
      </c>
      <c r="B15" s="9">
        <v>6.3430160239244104</v>
      </c>
      <c r="C15" s="2">
        <v>9</v>
      </c>
      <c r="D15" s="2">
        <v>8</v>
      </c>
    </row>
    <row r="16" spans="1:4" x14ac:dyDescent="0.15">
      <c r="A16" s="2"/>
      <c r="B16" s="9"/>
      <c r="C16" s="6"/>
      <c r="D16" s="2"/>
    </row>
    <row r="17" spans="1:4" x14ac:dyDescent="0.15">
      <c r="A17" s="2">
        <v>14</v>
      </c>
      <c r="B17" s="9">
        <v>7.3916874450643038</v>
      </c>
      <c r="C17" s="2">
        <v>5</v>
      </c>
      <c r="D17" s="2">
        <v>7</v>
      </c>
    </row>
    <row r="18" spans="1:4" x14ac:dyDescent="0.15">
      <c r="A18" s="2">
        <v>15</v>
      </c>
      <c r="B18" s="9">
        <v>7.9253422990090376</v>
      </c>
      <c r="C18" s="2">
        <v>17</v>
      </c>
      <c r="D18" s="2">
        <v>11</v>
      </c>
    </row>
    <row r="19" spans="1:4" x14ac:dyDescent="0.15">
      <c r="A19" s="2">
        <v>16</v>
      </c>
      <c r="B19" s="9">
        <v>8.4549267225142106</v>
      </c>
      <c r="C19" s="2">
        <v>17</v>
      </c>
      <c r="D19" s="2">
        <v>10</v>
      </c>
    </row>
    <row r="20" spans="1:4" x14ac:dyDescent="0.15">
      <c r="A20" s="2">
        <v>17</v>
      </c>
      <c r="B20" s="9">
        <v>8.9911523746312998</v>
      </c>
      <c r="C20" s="2">
        <v>23</v>
      </c>
      <c r="D20" s="2">
        <v>11</v>
      </c>
    </row>
    <row r="21" spans="1:4" x14ac:dyDescent="0.15">
      <c r="A21" s="2">
        <v>18</v>
      </c>
      <c r="B21" s="9">
        <v>9.5222364304036802</v>
      </c>
      <c r="C21" s="2">
        <v>13</v>
      </c>
      <c r="D21" s="2">
        <v>14</v>
      </c>
    </row>
    <row r="22" spans="1:4" x14ac:dyDescent="0.15">
      <c r="A22" s="2">
        <v>19</v>
      </c>
      <c r="B22" s="9">
        <v>10.06895950839122</v>
      </c>
      <c r="C22" s="2">
        <v>14</v>
      </c>
      <c r="D22" s="2">
        <v>16</v>
      </c>
    </row>
    <row r="23" spans="1:4" x14ac:dyDescent="0.15">
      <c r="A23" s="2">
        <v>20</v>
      </c>
      <c r="B23" s="9">
        <v>10.60047203052566</v>
      </c>
      <c r="C23" s="2">
        <v>17</v>
      </c>
      <c r="D23" s="2">
        <v>17</v>
      </c>
    </row>
    <row r="24" spans="1:4" x14ac:dyDescent="0.15">
      <c r="A24" s="2">
        <v>21</v>
      </c>
      <c r="B24" s="9">
        <v>11.147409341694228</v>
      </c>
      <c r="C24" s="2">
        <v>30</v>
      </c>
      <c r="D24" s="2">
        <v>21</v>
      </c>
    </row>
    <row r="25" spans="1:4" x14ac:dyDescent="0.15">
      <c r="A25" s="2">
        <v>22</v>
      </c>
      <c r="B25" s="9">
        <v>11.667353272053068</v>
      </c>
      <c r="C25" s="2">
        <v>15</v>
      </c>
      <c r="D25" s="2">
        <v>16</v>
      </c>
    </row>
    <row r="26" spans="1:4" x14ac:dyDescent="0.15">
      <c r="A26" s="2">
        <v>23</v>
      </c>
      <c r="B26" s="9">
        <v>12.210862852325166</v>
      </c>
      <c r="C26" s="2">
        <v>17</v>
      </c>
      <c r="D26" s="2">
        <v>12</v>
      </c>
    </row>
    <row r="27" spans="1:4" x14ac:dyDescent="0.15">
      <c r="A27" s="2">
        <v>24</v>
      </c>
      <c r="B27" s="9">
        <v>12.720309356813555</v>
      </c>
      <c r="C27" s="2">
        <v>13</v>
      </c>
      <c r="D27" s="2">
        <v>10</v>
      </c>
    </row>
    <row r="28" spans="1:4" x14ac:dyDescent="0.15">
      <c r="A28" s="2">
        <v>25</v>
      </c>
      <c r="B28" s="9">
        <v>13.230398560845035</v>
      </c>
      <c r="C28" s="2">
        <v>6</v>
      </c>
      <c r="D28" s="2">
        <v>13</v>
      </c>
    </row>
    <row r="29" spans="1:4" x14ac:dyDescent="0.15">
      <c r="A29" s="2">
        <v>26</v>
      </c>
      <c r="B29" s="9">
        <v>13.714351316790902</v>
      </c>
      <c r="C29" s="2">
        <v>4</v>
      </c>
      <c r="D29" s="2">
        <v>7</v>
      </c>
    </row>
    <row r="30" spans="1:4" x14ac:dyDescent="0.15">
      <c r="A30" s="2"/>
      <c r="B30" s="9"/>
      <c r="C30" s="6"/>
      <c r="D30" s="2"/>
    </row>
    <row r="31" spans="1:4" x14ac:dyDescent="0.15">
      <c r="A31" s="2">
        <v>28</v>
      </c>
      <c r="B31" s="9">
        <v>14.689112290475583</v>
      </c>
      <c r="C31" s="2">
        <v>4</v>
      </c>
      <c r="D31" s="2">
        <v>7</v>
      </c>
    </row>
    <row r="32" spans="1:4" x14ac:dyDescent="0.15">
      <c r="A32" s="2">
        <v>29</v>
      </c>
      <c r="B32" s="9">
        <v>15.211412785825749</v>
      </c>
      <c r="C32" s="2">
        <v>3</v>
      </c>
      <c r="D32" s="2">
        <v>6</v>
      </c>
    </row>
    <row r="33" spans="1:4" x14ac:dyDescent="0.15">
      <c r="A33" s="2">
        <v>30</v>
      </c>
      <c r="B33" s="9">
        <v>15.729642850736356</v>
      </c>
      <c r="C33" s="2">
        <v>4</v>
      </c>
      <c r="D33" s="2">
        <v>6</v>
      </c>
    </row>
    <row r="34" spans="1:4" x14ac:dyDescent="0.15">
      <c r="A34" s="2">
        <v>31</v>
      </c>
      <c r="B34" s="9">
        <v>16.266082736034473</v>
      </c>
      <c r="C34" s="2">
        <v>9</v>
      </c>
      <c r="D34" s="2">
        <v>7</v>
      </c>
    </row>
    <row r="35" spans="1:4" x14ac:dyDescent="0.15">
      <c r="A35" s="2">
        <v>32</v>
      </c>
      <c r="B35" s="9">
        <v>16.789668630470818</v>
      </c>
      <c r="C35" s="2">
        <v>9</v>
      </c>
      <c r="D35" s="2">
        <v>6</v>
      </c>
    </row>
    <row r="36" spans="1:4" x14ac:dyDescent="0.15">
      <c r="A36" s="2">
        <v>33</v>
      </c>
      <c r="B36" s="9">
        <v>17.29825820223509</v>
      </c>
      <c r="C36" s="2">
        <v>4</v>
      </c>
      <c r="D36" s="2">
        <v>9</v>
      </c>
    </row>
    <row r="37" spans="1:4" x14ac:dyDescent="0.15">
      <c r="A37" s="2">
        <v>34</v>
      </c>
      <c r="B37" s="9">
        <v>17.799992312206413</v>
      </c>
      <c r="C37" s="2">
        <v>7</v>
      </c>
      <c r="D37" s="2">
        <v>10</v>
      </c>
    </row>
    <row r="38" spans="1:4" x14ac:dyDescent="0.15">
      <c r="A38" s="2">
        <v>35</v>
      </c>
      <c r="B38" s="9">
        <v>18.32122164165143</v>
      </c>
      <c r="C38" s="2">
        <v>11</v>
      </c>
      <c r="D38" s="2">
        <v>6</v>
      </c>
    </row>
    <row r="39" spans="1:4" x14ac:dyDescent="0.15">
      <c r="A39" s="2">
        <v>36</v>
      </c>
      <c r="B39" s="9">
        <v>18.823598451165847</v>
      </c>
      <c r="C39" s="2">
        <v>13</v>
      </c>
      <c r="D39" s="2">
        <v>8</v>
      </c>
    </row>
    <row r="40" spans="1:4" x14ac:dyDescent="0.15">
      <c r="A40" s="2">
        <v>37</v>
      </c>
      <c r="B40" s="9">
        <v>19.346113179697042</v>
      </c>
      <c r="C40" s="2">
        <v>9</v>
      </c>
      <c r="D40" s="2">
        <v>11</v>
      </c>
    </row>
    <row r="41" spans="1:4" x14ac:dyDescent="0.15">
      <c r="A41" s="2">
        <v>38</v>
      </c>
      <c r="B41" s="9">
        <v>19.874840670478093</v>
      </c>
      <c r="C41" s="2">
        <v>14</v>
      </c>
      <c r="D41" s="2">
        <v>11</v>
      </c>
    </row>
    <row r="42" spans="1:4" x14ac:dyDescent="0.15">
      <c r="A42" s="2">
        <v>39</v>
      </c>
      <c r="B42" s="9">
        <v>20.406353192612531</v>
      </c>
      <c r="C42" s="2">
        <v>13</v>
      </c>
      <c r="D42" s="2">
        <v>12</v>
      </c>
    </row>
    <row r="43" spans="1:4" x14ac:dyDescent="0.15">
      <c r="A43" s="2">
        <v>40</v>
      </c>
      <c r="B43" s="9">
        <v>20.953076270600071</v>
      </c>
      <c r="C43" s="2">
        <v>20</v>
      </c>
      <c r="D43" s="2">
        <v>10</v>
      </c>
    </row>
    <row r="44" spans="1:4" x14ac:dyDescent="0.15">
      <c r="A44" s="2">
        <v>41</v>
      </c>
      <c r="B44" s="9">
        <v>21.505797877656438</v>
      </c>
      <c r="C44" s="2">
        <v>14</v>
      </c>
      <c r="D44" s="2">
        <v>13</v>
      </c>
    </row>
    <row r="45" spans="1:4" x14ac:dyDescent="0.15">
      <c r="A45" s="2"/>
      <c r="B45" s="9"/>
      <c r="C45" s="6"/>
      <c r="D45" s="2"/>
    </row>
    <row r="46" spans="1:4" x14ac:dyDescent="0.15">
      <c r="A46" s="2">
        <v>43</v>
      </c>
      <c r="B46" s="9">
        <v>22.562181693313402</v>
      </c>
      <c r="C46" s="2">
        <v>12</v>
      </c>
      <c r="D46" s="2">
        <v>18</v>
      </c>
    </row>
    <row r="47" spans="1:4" x14ac:dyDescent="0.15">
      <c r="A47" s="2">
        <v>44</v>
      </c>
      <c r="B47" s="9">
        <v>23.083411022758419</v>
      </c>
      <c r="C47" s="2">
        <v>22</v>
      </c>
      <c r="D47" s="2">
        <v>20</v>
      </c>
    </row>
    <row r="48" spans="1:4" x14ac:dyDescent="0.15">
      <c r="A48" s="2">
        <v>45</v>
      </c>
      <c r="B48" s="9">
        <v>23.607853849918882</v>
      </c>
      <c r="C48" s="2">
        <v>28</v>
      </c>
      <c r="D48" s="2">
        <v>15</v>
      </c>
    </row>
    <row r="49" spans="1:4" x14ac:dyDescent="0.15">
      <c r="A49" s="2">
        <v>46</v>
      </c>
      <c r="B49" s="9">
        <v>24.116229188502125</v>
      </c>
      <c r="C49" s="2">
        <v>19</v>
      </c>
      <c r="D49" s="2">
        <v>15</v>
      </c>
    </row>
    <row r="50" spans="1:4" x14ac:dyDescent="0.15">
      <c r="A50" s="2">
        <v>47</v>
      </c>
      <c r="B50" s="9">
        <v>24.608537038508146</v>
      </c>
      <c r="C50" s="2">
        <v>15</v>
      </c>
      <c r="D50" s="2">
        <v>15</v>
      </c>
    </row>
    <row r="51" spans="1:4" x14ac:dyDescent="0.15">
      <c r="A51" s="2"/>
      <c r="B51" s="9"/>
      <c r="C51" s="6"/>
      <c r="D51" s="2"/>
    </row>
    <row r="52" spans="1:4" x14ac:dyDescent="0.15">
      <c r="A52" s="2">
        <v>49</v>
      </c>
      <c r="B52" s="9">
        <v>25.607506361649172</v>
      </c>
      <c r="C52" s="2">
        <v>20</v>
      </c>
      <c r="D52" s="2">
        <v>15</v>
      </c>
    </row>
    <row r="53" spans="1:4" x14ac:dyDescent="0.15">
      <c r="A53" s="2">
        <v>50</v>
      </c>
      <c r="B53" s="9">
        <v>26.094672615310479</v>
      </c>
      <c r="C53" s="2">
        <v>21</v>
      </c>
      <c r="D53" s="2">
        <v>10</v>
      </c>
    </row>
    <row r="54" spans="1:4" x14ac:dyDescent="0.15">
      <c r="A54" s="2">
        <v>51</v>
      </c>
      <c r="B54" s="9">
        <v>26.659605513685541</v>
      </c>
      <c r="C54" s="2">
        <v>18</v>
      </c>
      <c r="D54" s="2">
        <v>10</v>
      </c>
    </row>
    <row r="55" spans="1:4" x14ac:dyDescent="0.15">
      <c r="A55" s="2">
        <v>52</v>
      </c>
      <c r="B55" s="9">
        <v>27.172908215432464</v>
      </c>
      <c r="C55" s="2">
        <v>24</v>
      </c>
      <c r="D55" s="2">
        <v>11</v>
      </c>
    </row>
    <row r="56" spans="1:4" x14ac:dyDescent="0.15">
      <c r="A56" s="2">
        <v>53</v>
      </c>
      <c r="B56" s="9">
        <v>27.666501464524664</v>
      </c>
      <c r="C56" s="2">
        <v>9</v>
      </c>
      <c r="D56" s="2">
        <v>14</v>
      </c>
    </row>
    <row r="57" spans="1:4" x14ac:dyDescent="0.15">
      <c r="A57" s="2">
        <v>54</v>
      </c>
      <c r="B57" s="9">
        <v>28.174876803107907</v>
      </c>
      <c r="C57" s="2">
        <v>8</v>
      </c>
      <c r="D57" s="2">
        <v>13</v>
      </c>
    </row>
    <row r="58" spans="1:4" x14ac:dyDescent="0.15">
      <c r="A58" s="2">
        <v>55</v>
      </c>
      <c r="B58" s="9">
        <v>28.719243316104123</v>
      </c>
      <c r="C58" s="2">
        <v>5</v>
      </c>
      <c r="D58" s="2">
        <v>8</v>
      </c>
    </row>
    <row r="59" spans="1:4" x14ac:dyDescent="0.15">
      <c r="A59" s="2">
        <v>56</v>
      </c>
      <c r="B59" s="9">
        <v>29.214550430644557</v>
      </c>
      <c r="C59" s="2">
        <v>12</v>
      </c>
      <c r="D59" s="2">
        <v>8</v>
      </c>
    </row>
    <row r="60" spans="1:4" x14ac:dyDescent="0.15">
      <c r="A60" s="2"/>
      <c r="B60" s="9"/>
      <c r="C60" s="6"/>
      <c r="D60" s="2"/>
    </row>
    <row r="61" spans="1:4" x14ac:dyDescent="0.15">
      <c r="A61" s="2">
        <v>58</v>
      </c>
      <c r="B61" s="9">
        <v>30.314423582050527</v>
      </c>
      <c r="C61" s="2">
        <v>10</v>
      </c>
      <c r="D61" s="2">
        <v>10</v>
      </c>
    </row>
    <row r="62" spans="1:4" x14ac:dyDescent="0.15">
      <c r="A62" s="2">
        <v>59</v>
      </c>
      <c r="B62" s="9">
        <v>30.853434265521003</v>
      </c>
      <c r="C62" s="2">
        <v>6</v>
      </c>
      <c r="D62" s="2">
        <v>8</v>
      </c>
    </row>
    <row r="63" spans="1:4" x14ac:dyDescent="0.15">
      <c r="A63" s="2">
        <v>60</v>
      </c>
      <c r="B63" s="9">
        <v>31.36588003454381</v>
      </c>
      <c r="C63" s="2">
        <v>9</v>
      </c>
      <c r="D63" s="2">
        <v>7</v>
      </c>
    </row>
    <row r="64" spans="1:4" x14ac:dyDescent="0.15">
      <c r="A64" s="2">
        <v>61</v>
      </c>
      <c r="B64" s="9">
        <v>31.870184942687491</v>
      </c>
      <c r="C64" s="2">
        <v>5</v>
      </c>
      <c r="D64" s="2">
        <v>8</v>
      </c>
    </row>
    <row r="65" spans="1:4" x14ac:dyDescent="0.15">
      <c r="A65" s="2">
        <v>62</v>
      </c>
      <c r="B65" s="9">
        <v>32.374489850831168</v>
      </c>
      <c r="C65" s="2">
        <v>7</v>
      </c>
      <c r="D65" s="2">
        <v>8</v>
      </c>
    </row>
    <row r="66" spans="1:4" x14ac:dyDescent="0.15">
      <c r="A66" s="2">
        <v>63</v>
      </c>
      <c r="B66" s="9">
        <v>32.861441871311449</v>
      </c>
      <c r="C66" s="2">
        <v>10</v>
      </c>
      <c r="D66" s="2">
        <v>9</v>
      </c>
    </row>
    <row r="67" spans="1:4" x14ac:dyDescent="0.15">
      <c r="A67" s="2">
        <v>64</v>
      </c>
      <c r="B67" s="9">
        <v>33.36274751492072</v>
      </c>
      <c r="C67" s="2">
        <v>10</v>
      </c>
      <c r="D67" s="2">
        <v>14</v>
      </c>
    </row>
    <row r="68" spans="1:4" x14ac:dyDescent="0.15">
      <c r="A68" s="2"/>
      <c r="B68" s="9"/>
      <c r="C68" s="6"/>
      <c r="D68" s="2"/>
    </row>
    <row r="69" spans="1:4" x14ac:dyDescent="0.15">
      <c r="A69" s="2">
        <v>66</v>
      </c>
      <c r="B69" s="9">
        <v>34.39749377929369</v>
      </c>
      <c r="C69" s="2">
        <v>9</v>
      </c>
      <c r="D69" s="2">
        <v>12</v>
      </c>
    </row>
    <row r="70" spans="1:4" x14ac:dyDescent="0.15">
      <c r="A70" s="2"/>
      <c r="B70" s="9"/>
      <c r="C70" s="6"/>
      <c r="D70" s="2"/>
    </row>
    <row r="71" spans="1:4" x14ac:dyDescent="0.15">
      <c r="A71" s="2">
        <v>68</v>
      </c>
      <c r="B71" s="9">
        <v>35.426884214140919</v>
      </c>
      <c r="C71" s="2">
        <v>13</v>
      </c>
      <c r="D71" s="2">
        <v>12</v>
      </c>
    </row>
    <row r="72" spans="1:4" x14ac:dyDescent="0.15">
      <c r="A72" s="2">
        <v>69</v>
      </c>
      <c r="B72" s="9">
        <v>35.933545687275931</v>
      </c>
      <c r="C72" s="2">
        <v>12</v>
      </c>
      <c r="D72" s="2">
        <v>17</v>
      </c>
    </row>
    <row r="73" spans="1:4" x14ac:dyDescent="0.15">
      <c r="A73" s="2">
        <v>70</v>
      </c>
      <c r="B73" s="9">
        <v>36.437850595419611</v>
      </c>
      <c r="C73" s="2">
        <v>1</v>
      </c>
      <c r="D73" s="2">
        <v>16</v>
      </c>
    </row>
    <row r="74" spans="1:4" x14ac:dyDescent="0.15">
      <c r="A74" s="2">
        <v>71</v>
      </c>
      <c r="B74" s="9">
        <v>36.940441638115047</v>
      </c>
      <c r="C74" s="2">
        <v>10</v>
      </c>
      <c r="D74" s="2">
        <v>18</v>
      </c>
    </row>
    <row r="75" spans="1:4" x14ac:dyDescent="0.15">
      <c r="A75" s="2">
        <v>72</v>
      </c>
      <c r="B75" s="9">
        <v>37.469811828439191</v>
      </c>
      <c r="C75" s="2">
        <v>13</v>
      </c>
      <c r="D75" s="2">
        <v>19</v>
      </c>
    </row>
    <row r="76" spans="1:4" x14ac:dyDescent="0.15">
      <c r="A76" s="2">
        <v>73</v>
      </c>
      <c r="B76" s="9">
        <v>37.995754287866859</v>
      </c>
      <c r="C76" s="2">
        <v>17</v>
      </c>
      <c r="D76" s="2">
        <v>17</v>
      </c>
    </row>
    <row r="77" spans="1:4" x14ac:dyDescent="0.15">
      <c r="A77" s="2">
        <v>74</v>
      </c>
      <c r="B77" s="9">
        <v>38.532622639527041</v>
      </c>
      <c r="C77" s="2">
        <v>20</v>
      </c>
      <c r="D77" s="2">
        <v>15</v>
      </c>
    </row>
    <row r="78" spans="1:4" x14ac:dyDescent="0.15">
      <c r="A78" s="2">
        <v>75</v>
      </c>
      <c r="B78" s="9">
        <v>39.078488784790459</v>
      </c>
      <c r="C78" s="2">
        <v>17</v>
      </c>
      <c r="D78" s="2">
        <v>17</v>
      </c>
    </row>
    <row r="79" spans="1:4" x14ac:dyDescent="0.15">
      <c r="A79" s="2">
        <v>76</v>
      </c>
      <c r="B79" s="9">
        <v>39.608930141019748</v>
      </c>
      <c r="C79" s="2">
        <v>15</v>
      </c>
      <c r="D79" s="2">
        <v>16</v>
      </c>
    </row>
    <row r="80" spans="1:4" x14ac:dyDescent="0.15">
      <c r="A80" s="2">
        <v>77</v>
      </c>
      <c r="B80" s="9">
        <v>40.153510887197001</v>
      </c>
      <c r="C80" s="2">
        <v>14</v>
      </c>
      <c r="D80" s="2">
        <v>16</v>
      </c>
    </row>
    <row r="81" spans="1:4" x14ac:dyDescent="0.15">
      <c r="A81" s="2">
        <v>78</v>
      </c>
      <c r="B81" s="9">
        <v>40.716729920123818</v>
      </c>
      <c r="C81" s="2">
        <v>11</v>
      </c>
      <c r="D81" s="2">
        <v>14</v>
      </c>
    </row>
    <row r="82" spans="1:4" x14ac:dyDescent="0.15">
      <c r="A82" s="2">
        <v>79</v>
      </c>
      <c r="B82" s="9">
        <v>41.194684147000856</v>
      </c>
      <c r="C82" s="2">
        <v>19</v>
      </c>
      <c r="D82" s="2">
        <v>13</v>
      </c>
    </row>
    <row r="83" spans="1:4" x14ac:dyDescent="0.15">
      <c r="A83" s="2">
        <v>80</v>
      </c>
      <c r="B83" s="9">
        <v>41.703916418308211</v>
      </c>
      <c r="C83" s="2">
        <v>14</v>
      </c>
      <c r="D83" s="2">
        <v>14</v>
      </c>
    </row>
    <row r="84" spans="1:4" x14ac:dyDescent="0.15">
      <c r="A84" s="2">
        <v>81</v>
      </c>
      <c r="B84" s="9">
        <v>42.221932250037788</v>
      </c>
      <c r="C84" s="2">
        <v>12</v>
      </c>
      <c r="D84" s="2">
        <v>13</v>
      </c>
    </row>
    <row r="85" spans="1:4" x14ac:dyDescent="0.15">
      <c r="A85" s="2"/>
      <c r="B85" s="9"/>
      <c r="C85" s="6"/>
      <c r="D85" s="2"/>
    </row>
    <row r="86" spans="1:4" x14ac:dyDescent="0.15">
      <c r="A86" s="2">
        <v>83</v>
      </c>
      <c r="B86" s="9">
        <v>43.224115070894264</v>
      </c>
      <c r="C86" s="2">
        <v>12</v>
      </c>
      <c r="D86" s="2">
        <v>20</v>
      </c>
    </row>
    <row r="87" spans="1:4" x14ac:dyDescent="0.15">
      <c r="A87" s="2">
        <v>84</v>
      </c>
      <c r="B87" s="9">
        <v>43.770838148881801</v>
      </c>
      <c r="C87" s="2">
        <v>12</v>
      </c>
      <c r="D87" s="2">
        <v>12</v>
      </c>
    </row>
    <row r="88" spans="1:4" x14ac:dyDescent="0.15">
      <c r="A88" s="2">
        <v>85</v>
      </c>
      <c r="B88" s="9">
        <v>44.302779137378302</v>
      </c>
      <c r="C88" s="2">
        <v>14</v>
      </c>
      <c r="D88" s="2">
        <v>15</v>
      </c>
    </row>
    <row r="89" spans="1:4" x14ac:dyDescent="0.15">
      <c r="A89" s="2">
        <v>86</v>
      </c>
      <c r="B89" s="9">
        <v>44.840290188581569</v>
      </c>
      <c r="C89" s="2">
        <v>12</v>
      </c>
      <c r="D89" s="2">
        <v>14</v>
      </c>
    </row>
    <row r="90" spans="1:4" x14ac:dyDescent="0.15">
      <c r="A90" s="2">
        <v>87</v>
      </c>
      <c r="B90" s="9">
        <v>45.351236325337162</v>
      </c>
      <c r="C90" s="2">
        <v>10</v>
      </c>
      <c r="D90" s="2">
        <v>14</v>
      </c>
    </row>
    <row r="91" spans="1:4" x14ac:dyDescent="0.15">
      <c r="A91" s="2">
        <v>88</v>
      </c>
      <c r="B91" s="9">
        <v>45.88853314335941</v>
      </c>
      <c r="C91" s="2">
        <v>10</v>
      </c>
      <c r="D91" s="2">
        <v>15</v>
      </c>
    </row>
    <row r="92" spans="1:4" x14ac:dyDescent="0.15">
      <c r="A92" s="2">
        <v>89</v>
      </c>
      <c r="B92" s="9">
        <v>46.407620140994126</v>
      </c>
      <c r="C92" s="2">
        <v>9</v>
      </c>
      <c r="D92" s="2">
        <v>14</v>
      </c>
    </row>
    <row r="93" spans="1:4" x14ac:dyDescent="0.15">
      <c r="A93" s="2">
        <v>90</v>
      </c>
      <c r="B93" s="9">
        <v>46.904641120982788</v>
      </c>
      <c r="C93" s="2">
        <v>21</v>
      </c>
      <c r="D93" s="2">
        <v>14</v>
      </c>
    </row>
    <row r="94" spans="1:4" x14ac:dyDescent="0.15">
      <c r="A94" s="2">
        <v>91</v>
      </c>
      <c r="B94" s="9">
        <v>47.412159526841918</v>
      </c>
      <c r="C94" s="2">
        <v>10</v>
      </c>
      <c r="D94" s="2">
        <v>13</v>
      </c>
    </row>
    <row r="95" spans="1:4" x14ac:dyDescent="0.15">
      <c r="A95" s="2">
        <v>92</v>
      </c>
      <c r="B95" s="9">
        <v>47.983947887009926</v>
      </c>
      <c r="C95" s="2">
        <v>10</v>
      </c>
      <c r="D95" s="2">
        <v>12</v>
      </c>
    </row>
    <row r="96" spans="1:4" x14ac:dyDescent="0.15">
      <c r="A96" s="2">
        <v>93</v>
      </c>
      <c r="B96" s="9">
        <v>48.503891817368768</v>
      </c>
      <c r="C96" s="2">
        <v>11</v>
      </c>
      <c r="D96" s="2">
        <v>11</v>
      </c>
    </row>
    <row r="97" spans="1:4" x14ac:dyDescent="0.15">
      <c r="A97" s="2">
        <v>94</v>
      </c>
      <c r="B97" s="9">
        <v>49.0201937836501</v>
      </c>
      <c r="C97" s="2">
        <v>8</v>
      </c>
      <c r="D97" s="2">
        <v>12</v>
      </c>
    </row>
    <row r="98" spans="1:4" x14ac:dyDescent="0.15">
      <c r="A98" s="2">
        <v>95</v>
      </c>
      <c r="B98" s="9">
        <v>49.489792916466989</v>
      </c>
      <c r="C98" s="2">
        <v>8</v>
      </c>
      <c r="D98" s="2">
        <v>16</v>
      </c>
    </row>
    <row r="99" spans="1:4" x14ac:dyDescent="0.15">
      <c r="A99" s="2">
        <v>96</v>
      </c>
      <c r="B99" s="9">
        <v>49.920401610336484</v>
      </c>
      <c r="C99" s="2">
        <v>31</v>
      </c>
      <c r="D99" s="2">
        <v>13</v>
      </c>
    </row>
    <row r="100" spans="1:4" x14ac:dyDescent="0.15">
      <c r="A100" s="2">
        <v>97</v>
      </c>
      <c r="B100" s="9">
        <v>50.608732820984592</v>
      </c>
      <c r="C100" s="2">
        <v>13</v>
      </c>
      <c r="D100" s="2">
        <v>16</v>
      </c>
    </row>
    <row r="101" spans="1:4" x14ac:dyDescent="0.15">
      <c r="A101" s="2">
        <v>98</v>
      </c>
      <c r="B101" s="9">
        <v>51.314416919296093</v>
      </c>
      <c r="C101" s="2">
        <v>17</v>
      </c>
      <c r="D101" s="2">
        <v>15</v>
      </c>
    </row>
    <row r="102" spans="1:4" x14ac:dyDescent="0.15">
      <c r="A102" s="2">
        <v>99</v>
      </c>
      <c r="B102" s="9">
        <v>51.88663374582616</v>
      </c>
      <c r="C102" s="2">
        <v>30</v>
      </c>
      <c r="D102" s="2">
        <v>15</v>
      </c>
    </row>
    <row r="103" spans="1:4" x14ac:dyDescent="0.15">
      <c r="A103" s="2">
        <v>100</v>
      </c>
      <c r="B103" s="9">
        <v>52.507695737630961</v>
      </c>
      <c r="C103" s="2">
        <v>14</v>
      </c>
      <c r="D103" s="2">
        <v>21</v>
      </c>
    </row>
    <row r="104" spans="1:4" x14ac:dyDescent="0.15">
      <c r="A104" s="2">
        <v>101</v>
      </c>
      <c r="B104" s="9">
        <v>53.110976375410317</v>
      </c>
      <c r="C104" s="2">
        <v>21</v>
      </c>
      <c r="D104" s="2">
        <v>19</v>
      </c>
    </row>
    <row r="105" spans="1:4" x14ac:dyDescent="0.15">
      <c r="A105" s="2">
        <v>102</v>
      </c>
      <c r="B105" s="9">
        <v>53.711257748655257</v>
      </c>
      <c r="C105" s="2">
        <v>17</v>
      </c>
      <c r="D105" s="2">
        <v>12</v>
      </c>
    </row>
    <row r="106" spans="1:4" x14ac:dyDescent="0.15">
      <c r="A106" s="2">
        <v>103</v>
      </c>
      <c r="B106" s="9">
        <v>54.303826727383132</v>
      </c>
      <c r="C106" s="2">
        <v>14</v>
      </c>
      <c r="D106" s="2">
        <v>16</v>
      </c>
    </row>
    <row r="107" spans="1:4" x14ac:dyDescent="0.15">
      <c r="A107" s="2">
        <v>104</v>
      </c>
      <c r="B107" s="9">
        <v>54.891682576128353</v>
      </c>
      <c r="C107" s="2">
        <v>12</v>
      </c>
      <c r="D107" s="2">
        <v>15</v>
      </c>
    </row>
    <row r="108" spans="1:4" x14ac:dyDescent="0.15">
      <c r="A108" s="2">
        <v>105</v>
      </c>
      <c r="B108" s="9">
        <v>55.464113635839439</v>
      </c>
      <c r="C108" s="2">
        <v>13</v>
      </c>
      <c r="D108" s="2">
        <v>15</v>
      </c>
    </row>
    <row r="109" spans="1:4" x14ac:dyDescent="0.15">
      <c r="A109" s="2">
        <v>106</v>
      </c>
      <c r="B109" s="9">
        <v>56.003124319309919</v>
      </c>
      <c r="C109" s="2">
        <v>13</v>
      </c>
      <c r="D109" s="2">
        <v>16</v>
      </c>
    </row>
    <row r="110" spans="1:4" x14ac:dyDescent="0.15">
      <c r="A110" s="2">
        <v>107</v>
      </c>
      <c r="B110" s="9">
        <v>56.545562733676867</v>
      </c>
      <c r="C110" s="2">
        <v>13</v>
      </c>
      <c r="D110" s="2">
        <v>18</v>
      </c>
    </row>
    <row r="111" spans="1:4" x14ac:dyDescent="0.15">
      <c r="A111" s="2">
        <v>108</v>
      </c>
      <c r="B111" s="9">
        <v>57.063578565406438</v>
      </c>
      <c r="C111" s="2">
        <v>33</v>
      </c>
      <c r="D111" s="2">
        <v>18</v>
      </c>
    </row>
    <row r="112" spans="1:4" x14ac:dyDescent="0.15">
      <c r="A112" s="2">
        <v>109</v>
      </c>
      <c r="B112" s="9">
        <v>57.642436620548416</v>
      </c>
      <c r="C112" s="2">
        <v>19</v>
      </c>
      <c r="D112" s="2">
        <v>36</v>
      </c>
    </row>
    <row r="113" spans="1:4" x14ac:dyDescent="0.15">
      <c r="A113" s="2">
        <v>110</v>
      </c>
      <c r="B113" s="9">
        <v>58.230292469293637</v>
      </c>
      <c r="C113" s="2">
        <v>30</v>
      </c>
      <c r="D113" s="2">
        <v>35</v>
      </c>
    </row>
    <row r="114" spans="1:4" x14ac:dyDescent="0.15">
      <c r="A114" s="2">
        <v>111</v>
      </c>
      <c r="B114" s="9">
        <v>58.800581197194433</v>
      </c>
      <c r="C114" s="2">
        <v>46</v>
      </c>
      <c r="D114" s="2">
        <v>35</v>
      </c>
    </row>
    <row r="115" spans="1:4" x14ac:dyDescent="0.15">
      <c r="A115" s="2">
        <v>112</v>
      </c>
      <c r="B115" s="9">
        <v>59.395506740913632</v>
      </c>
      <c r="C115" s="2">
        <v>53</v>
      </c>
      <c r="D115" s="2">
        <v>32</v>
      </c>
    </row>
    <row r="116" spans="1:4" x14ac:dyDescent="0.15">
      <c r="A116" s="2">
        <v>113</v>
      </c>
      <c r="B116" s="9">
        <v>59.98014909194341</v>
      </c>
      <c r="C116" s="2">
        <v>43</v>
      </c>
      <c r="D116" s="2">
        <v>33</v>
      </c>
    </row>
    <row r="117" spans="1:4" x14ac:dyDescent="0.15">
      <c r="A117" s="2">
        <v>114</v>
      </c>
      <c r="B117" s="9">
        <v>60.568861873412757</v>
      </c>
      <c r="C117" s="2">
        <v>27</v>
      </c>
      <c r="D117" s="2">
        <v>31</v>
      </c>
    </row>
    <row r="118" spans="1:4" x14ac:dyDescent="0.15">
      <c r="A118" s="2">
        <v>115</v>
      </c>
      <c r="B118" s="9">
        <v>61.156075022614893</v>
      </c>
      <c r="C118" s="2">
        <v>14</v>
      </c>
      <c r="D118" s="2">
        <v>30</v>
      </c>
    </row>
    <row r="119" spans="1:4" x14ac:dyDescent="0.15">
      <c r="A119" s="2">
        <v>116</v>
      </c>
      <c r="B119" s="9">
        <v>61.757641794945997</v>
      </c>
      <c r="C119" s="2">
        <v>8</v>
      </c>
      <c r="D119" s="2">
        <v>16</v>
      </c>
    </row>
    <row r="120" spans="1:4" x14ac:dyDescent="0.15">
      <c r="A120" s="2">
        <v>117</v>
      </c>
      <c r="B120" s="9">
        <v>62.353210038208296</v>
      </c>
      <c r="C120" s="2">
        <v>5</v>
      </c>
      <c r="D120" s="2">
        <v>10</v>
      </c>
    </row>
    <row r="121" spans="1:4" x14ac:dyDescent="0.15">
      <c r="A121" s="2">
        <v>118</v>
      </c>
      <c r="B121" s="9">
        <v>62.966773868677066</v>
      </c>
      <c r="C121" s="2">
        <v>12</v>
      </c>
      <c r="D121" s="2">
        <v>8</v>
      </c>
    </row>
    <row r="122" spans="1:4" x14ac:dyDescent="0.15">
      <c r="A122" s="2">
        <v>119</v>
      </c>
      <c r="B122" s="9">
        <v>63.569411806913337</v>
      </c>
      <c r="C122" s="2">
        <v>2</v>
      </c>
      <c r="D122" s="2">
        <v>5</v>
      </c>
    </row>
    <row r="123" spans="1:4" x14ac:dyDescent="0.15">
      <c r="A123" s="2">
        <v>120</v>
      </c>
      <c r="B123" s="9">
        <v>64.149555261141501</v>
      </c>
      <c r="C123" s="2">
        <v>4</v>
      </c>
      <c r="D123" s="2">
        <v>6</v>
      </c>
    </row>
    <row r="124" spans="1:4" x14ac:dyDescent="0.15">
      <c r="A124" s="2">
        <v>121</v>
      </c>
      <c r="B124" s="9">
        <v>64.750479333929533</v>
      </c>
      <c r="C124" s="2">
        <v>5</v>
      </c>
      <c r="D124" s="2">
        <v>13</v>
      </c>
    </row>
    <row r="125" spans="1:4" x14ac:dyDescent="0.15">
      <c r="A125" s="2">
        <v>122</v>
      </c>
      <c r="B125" s="9">
        <v>65.332550886786947</v>
      </c>
      <c r="C125" s="2">
        <v>6</v>
      </c>
      <c r="D125" s="2">
        <v>11</v>
      </c>
    </row>
    <row r="126" spans="1:4" x14ac:dyDescent="0.15">
      <c r="A126" s="2">
        <v>123</v>
      </c>
      <c r="B126" s="9">
        <v>65.629263842512955</v>
      </c>
      <c r="C126" s="2">
        <v>11</v>
      </c>
      <c r="D126" s="2">
        <v>11</v>
      </c>
    </row>
    <row r="127" spans="1:4" x14ac:dyDescent="0.15">
      <c r="A127" s="2">
        <v>124</v>
      </c>
      <c r="B127" s="9">
        <v>66.188840911362263</v>
      </c>
      <c r="C127" s="2">
        <v>16</v>
      </c>
      <c r="D127" s="2">
        <v>16</v>
      </c>
    </row>
    <row r="128" spans="1:4" x14ac:dyDescent="0.15">
      <c r="A128" s="2">
        <v>125</v>
      </c>
      <c r="B128" s="9">
        <v>66.741990984780699</v>
      </c>
      <c r="C128" s="7">
        <v>36</v>
      </c>
      <c r="D128" s="2">
        <v>12</v>
      </c>
    </row>
    <row r="129" spans="1:4" x14ac:dyDescent="0.15">
      <c r="A129" s="2">
        <v>126</v>
      </c>
      <c r="B129" s="9">
        <v>67.32663333581047</v>
      </c>
      <c r="C129" s="2">
        <v>19</v>
      </c>
      <c r="D129" s="2">
        <v>11</v>
      </c>
    </row>
    <row r="130" spans="1:4" x14ac:dyDescent="0.15">
      <c r="A130" s="2">
        <v>127</v>
      </c>
      <c r="B130" s="9">
        <v>67.880640341953026</v>
      </c>
      <c r="C130" s="2">
        <v>12</v>
      </c>
      <c r="D130" s="2">
        <v>13</v>
      </c>
    </row>
    <row r="131" spans="1:4" x14ac:dyDescent="0.15">
      <c r="A131" s="2">
        <v>128</v>
      </c>
      <c r="B131" s="9">
        <v>68.444073608060876</v>
      </c>
      <c r="C131" s="2">
        <v>6</v>
      </c>
      <c r="D131" s="2">
        <v>14</v>
      </c>
    </row>
    <row r="132" spans="1:4" x14ac:dyDescent="0.15">
      <c r="A132" s="2">
        <v>129</v>
      </c>
      <c r="B132" s="9">
        <v>69.022074730478735</v>
      </c>
      <c r="C132" s="2">
        <v>5</v>
      </c>
      <c r="D132" s="2">
        <v>8</v>
      </c>
    </row>
    <row r="133" spans="1:4" x14ac:dyDescent="0.15">
      <c r="A133" s="2">
        <v>130</v>
      </c>
      <c r="B133" s="9">
        <v>69.596433888819092</v>
      </c>
      <c r="C133" s="2">
        <v>9</v>
      </c>
      <c r="D133" s="2">
        <v>7</v>
      </c>
    </row>
    <row r="134" spans="1:4" x14ac:dyDescent="0.15">
      <c r="A134" s="2">
        <v>131</v>
      </c>
      <c r="B134" s="9">
        <v>70.15922445538385</v>
      </c>
      <c r="C134" s="2">
        <v>4</v>
      </c>
      <c r="D134" s="2">
        <v>7</v>
      </c>
    </row>
    <row r="135" spans="1:4" x14ac:dyDescent="0.15">
      <c r="A135" s="2">
        <v>132</v>
      </c>
      <c r="B135" s="9">
        <v>70.738510976887895</v>
      </c>
      <c r="C135" s="2">
        <v>2</v>
      </c>
      <c r="D135" s="2">
        <v>8</v>
      </c>
    </row>
    <row r="136" spans="1:4" x14ac:dyDescent="0.15">
      <c r="A136" s="2">
        <v>133</v>
      </c>
      <c r="B136" s="9">
        <v>71.301301543452652</v>
      </c>
      <c r="C136" s="2">
        <v>7</v>
      </c>
      <c r="D136" s="2">
        <v>15</v>
      </c>
    </row>
    <row r="137" spans="1:4" x14ac:dyDescent="0.15">
      <c r="A137" s="2">
        <v>134</v>
      </c>
      <c r="B137" s="9">
        <v>71.868591006819045</v>
      </c>
      <c r="C137" s="2">
        <v>14</v>
      </c>
      <c r="D137" s="2">
        <v>13</v>
      </c>
    </row>
    <row r="138" spans="1:4" x14ac:dyDescent="0.15">
      <c r="A138" s="2">
        <v>135</v>
      </c>
      <c r="B138" s="9">
        <v>72.424526111590851</v>
      </c>
      <c r="C138" s="2">
        <v>17</v>
      </c>
      <c r="D138" s="2">
        <v>12</v>
      </c>
    </row>
    <row r="139" spans="1:4" x14ac:dyDescent="0.15">
      <c r="A139" s="2">
        <v>136</v>
      </c>
      <c r="B139" s="9">
        <v>72.963108328699263</v>
      </c>
      <c r="C139" s="2">
        <v>26</v>
      </c>
      <c r="D139" s="2">
        <v>20</v>
      </c>
    </row>
    <row r="140" spans="1:4" x14ac:dyDescent="0.15">
      <c r="A140" s="2">
        <v>137</v>
      </c>
      <c r="B140" s="9">
        <v>73.529969325703576</v>
      </c>
      <c r="C140" s="2">
        <v>27</v>
      </c>
      <c r="D140" s="2">
        <v>22</v>
      </c>
    </row>
    <row r="141" spans="1:4" x14ac:dyDescent="0.15">
      <c r="A141" s="2">
        <v>138</v>
      </c>
      <c r="B141" s="9">
        <v>74.030203803407701</v>
      </c>
      <c r="C141" s="2">
        <v>22</v>
      </c>
      <c r="D141" s="2">
        <v>29</v>
      </c>
    </row>
    <row r="142" spans="1:4" x14ac:dyDescent="0.15">
      <c r="A142" s="2">
        <v>139</v>
      </c>
      <c r="B142" s="9">
        <v>74.595136701782749</v>
      </c>
      <c r="C142" s="2">
        <v>18</v>
      </c>
      <c r="D142" s="2">
        <v>24</v>
      </c>
    </row>
    <row r="143" spans="1:4" x14ac:dyDescent="0.15">
      <c r="A143" s="2">
        <v>140</v>
      </c>
      <c r="B143" s="9">
        <v>75.129862721632634</v>
      </c>
      <c r="C143" s="2">
        <v>13</v>
      </c>
      <c r="D143" s="2">
        <v>17</v>
      </c>
    </row>
    <row r="144" spans="1:4" x14ac:dyDescent="0.15">
      <c r="A144" s="2">
        <v>141</v>
      </c>
      <c r="B144" s="9">
        <v>75.678299665068408</v>
      </c>
      <c r="C144" s="2">
        <v>15</v>
      </c>
      <c r="D144" s="2">
        <v>14</v>
      </c>
    </row>
    <row r="145" spans="1:4" x14ac:dyDescent="0.15">
      <c r="A145" s="2">
        <v>142</v>
      </c>
      <c r="B145" s="9">
        <v>76.19010273454812</v>
      </c>
      <c r="C145" s="2">
        <v>12</v>
      </c>
      <c r="D145" s="2">
        <v>16</v>
      </c>
    </row>
    <row r="146" spans="1:4" x14ac:dyDescent="0.15">
      <c r="A146" s="2">
        <v>143</v>
      </c>
      <c r="B146" s="9">
        <v>76.80966509408573</v>
      </c>
      <c r="C146" s="2">
        <v>12</v>
      </c>
      <c r="D146" s="2">
        <v>12</v>
      </c>
    </row>
    <row r="147" spans="1:4" x14ac:dyDescent="0.15">
      <c r="A147" s="2">
        <v>144</v>
      </c>
      <c r="B147" s="9">
        <v>77.431798251795684</v>
      </c>
      <c r="C147" s="2">
        <v>15</v>
      </c>
      <c r="D147" s="2">
        <v>9</v>
      </c>
    </row>
    <row r="148" spans="1:4" x14ac:dyDescent="0.15">
      <c r="A148" s="2">
        <v>145</v>
      </c>
      <c r="B148" s="9">
        <v>78.042148584549011</v>
      </c>
      <c r="C148" s="2">
        <v>8</v>
      </c>
      <c r="D148" s="2">
        <v>10</v>
      </c>
    </row>
    <row r="149" spans="1:4" x14ac:dyDescent="0.15">
      <c r="A149" s="2"/>
      <c r="B149" s="9"/>
      <c r="C149" s="6"/>
      <c r="D149" s="2"/>
    </row>
    <row r="150" spans="1:4" x14ac:dyDescent="0.15">
      <c r="A150" s="2">
        <v>147</v>
      </c>
      <c r="B150" s="9">
        <v>79.288771464960263</v>
      </c>
      <c r="C150" s="2">
        <v>7</v>
      </c>
      <c r="D150" s="2">
        <v>12</v>
      </c>
    </row>
    <row r="151" spans="1:4" x14ac:dyDescent="0.15">
      <c r="A151" s="2">
        <v>148</v>
      </c>
      <c r="B151" s="9">
        <v>79.844278103370016</v>
      </c>
      <c r="C151" s="2">
        <v>4</v>
      </c>
      <c r="D151" s="2">
        <v>9</v>
      </c>
    </row>
    <row r="152" spans="1:4" x14ac:dyDescent="0.15">
      <c r="A152" s="2">
        <v>149</v>
      </c>
      <c r="B152" s="9">
        <v>80.400427441322847</v>
      </c>
      <c r="C152" s="2">
        <v>4</v>
      </c>
      <c r="D152" s="2">
        <v>10</v>
      </c>
    </row>
    <row r="153" spans="1:4" x14ac:dyDescent="0.15">
      <c r="A153" s="2">
        <v>150</v>
      </c>
      <c r="B153" s="9">
        <v>80.937510026164063</v>
      </c>
      <c r="C153" s="2">
        <v>8</v>
      </c>
      <c r="D153" s="2">
        <v>14</v>
      </c>
    </row>
    <row r="154" spans="1:4" x14ac:dyDescent="0.15">
      <c r="A154" s="2">
        <v>151</v>
      </c>
      <c r="B154" s="9">
        <v>81.478877274625873</v>
      </c>
      <c r="C154" s="2">
        <v>8</v>
      </c>
      <c r="D154" s="2">
        <v>26</v>
      </c>
    </row>
    <row r="155" spans="1:4" x14ac:dyDescent="0.15">
      <c r="A155" s="2">
        <v>152</v>
      </c>
      <c r="B155" s="9">
        <v>82.036526244845916</v>
      </c>
      <c r="C155" s="2">
        <v>20</v>
      </c>
      <c r="D155" s="2">
        <v>22</v>
      </c>
    </row>
    <row r="156" spans="1:4" x14ac:dyDescent="0.15">
      <c r="A156" s="2">
        <v>153</v>
      </c>
      <c r="B156" s="9">
        <v>82.495413718611331</v>
      </c>
      <c r="C156" s="2">
        <v>16</v>
      </c>
      <c r="D156" s="2">
        <v>18</v>
      </c>
    </row>
    <row r="157" spans="1:4" x14ac:dyDescent="0.15">
      <c r="A157" s="2">
        <v>154</v>
      </c>
      <c r="B157" s="9">
        <v>83.022427343944145</v>
      </c>
      <c r="C157" s="7">
        <v>40</v>
      </c>
      <c r="D157" s="2">
        <v>27</v>
      </c>
    </row>
    <row r="158" spans="1:4" x14ac:dyDescent="0.15">
      <c r="A158" s="2"/>
      <c r="B158" s="9"/>
      <c r="C158" s="6"/>
      <c r="D158" s="6"/>
    </row>
    <row r="160" spans="1:4" ht="16" x14ac:dyDescent="0.2">
      <c r="A160" s="8" t="s">
        <v>54</v>
      </c>
      <c r="B160" s="9"/>
      <c r="C160" s="2"/>
      <c r="D160" s="2"/>
    </row>
    <row r="161" spans="1:4" ht="16" x14ac:dyDescent="0.2">
      <c r="A161" s="8"/>
      <c r="B161" s="9"/>
      <c r="C161" s="2"/>
      <c r="D161" s="2"/>
    </row>
    <row r="162" spans="1:4" x14ac:dyDescent="0.15">
      <c r="A162" s="2" t="s">
        <v>42</v>
      </c>
      <c r="B162" s="3" t="s">
        <v>41</v>
      </c>
      <c r="C162" s="2" t="s">
        <v>40</v>
      </c>
      <c r="D162" s="2" t="s">
        <v>39</v>
      </c>
    </row>
    <row r="163" spans="1:4" x14ac:dyDescent="0.15">
      <c r="A163" s="2"/>
      <c r="B163" s="3"/>
      <c r="C163" s="6"/>
      <c r="D163" s="6"/>
    </row>
    <row r="164" spans="1:4" x14ac:dyDescent="0.15">
      <c r="A164" s="2"/>
      <c r="B164" s="3"/>
      <c r="C164" s="6"/>
      <c r="D164" s="6"/>
    </row>
    <row r="165" spans="1:4" x14ac:dyDescent="0.15">
      <c r="A165" s="2">
        <v>158</v>
      </c>
      <c r="B165" s="3">
        <v>1.7056456855084265</v>
      </c>
      <c r="C165" s="2">
        <v>10</v>
      </c>
      <c r="D165" s="2">
        <v>56</v>
      </c>
    </row>
    <row r="166" spans="1:4" x14ac:dyDescent="0.15">
      <c r="A166" s="2">
        <v>159</v>
      </c>
      <c r="B166" s="3">
        <v>2.1981634929215108</v>
      </c>
      <c r="C166" s="2">
        <v>3</v>
      </c>
      <c r="D166" s="2">
        <v>61</v>
      </c>
    </row>
    <row r="167" spans="1:4" x14ac:dyDescent="0.15">
      <c r="A167" s="2">
        <v>160</v>
      </c>
      <c r="B167" s="3">
        <v>2.6828090894784018</v>
      </c>
      <c r="C167" s="2">
        <v>5</v>
      </c>
      <c r="D167" s="2">
        <v>48</v>
      </c>
    </row>
    <row r="168" spans="1:4" x14ac:dyDescent="0.15">
      <c r="A168" s="2">
        <v>161</v>
      </c>
      <c r="B168" s="3">
        <v>3.1343510301272008</v>
      </c>
      <c r="C168" s="2">
        <v>4</v>
      </c>
      <c r="D168" s="2">
        <v>11</v>
      </c>
    </row>
    <row r="169" spans="1:4" x14ac:dyDescent="0.15">
      <c r="A169" s="2">
        <v>162</v>
      </c>
      <c r="B169" s="3">
        <v>3.5655059631740644</v>
      </c>
      <c r="C169" s="2">
        <v>9</v>
      </c>
      <c r="D169" s="2">
        <v>12</v>
      </c>
    </row>
    <row r="170" spans="1:4" x14ac:dyDescent="0.15">
      <c r="A170" s="2">
        <v>163</v>
      </c>
      <c r="B170" s="3">
        <v>3.9924220134522095</v>
      </c>
      <c r="C170" s="2">
        <v>11</v>
      </c>
      <c r="D170" s="2">
        <v>25</v>
      </c>
    </row>
    <row r="171" spans="1:4" x14ac:dyDescent="0.15">
      <c r="A171" s="2">
        <v>164</v>
      </c>
      <c r="B171" s="3">
        <v>4.3949140249201148</v>
      </c>
      <c r="C171" s="2">
        <v>13</v>
      </c>
      <c r="D171" s="2">
        <v>33</v>
      </c>
    </row>
    <row r="172" spans="1:4" x14ac:dyDescent="0.15">
      <c r="A172" s="2">
        <v>165</v>
      </c>
      <c r="B172" s="3">
        <v>4.9066077305726425</v>
      </c>
      <c r="C172" s="2">
        <v>18</v>
      </c>
      <c r="D172" s="2">
        <v>31</v>
      </c>
    </row>
    <row r="173" spans="1:4" x14ac:dyDescent="0.15">
      <c r="A173" s="2">
        <v>166</v>
      </c>
      <c r="B173" s="3">
        <v>5.4826920839976188</v>
      </c>
      <c r="C173" s="2">
        <v>15</v>
      </c>
      <c r="D173" s="2">
        <v>27</v>
      </c>
    </row>
    <row r="174" spans="1:4" x14ac:dyDescent="0.15">
      <c r="A174" s="2">
        <v>167</v>
      </c>
      <c r="B174" s="3">
        <v>6.0585745858621802</v>
      </c>
      <c r="C174" s="2">
        <v>16</v>
      </c>
      <c r="D174" s="2">
        <v>45</v>
      </c>
    </row>
    <row r="175" spans="1:4" x14ac:dyDescent="0.15">
      <c r="A175" s="2"/>
      <c r="B175" s="3"/>
      <c r="C175" s="2"/>
      <c r="D175" s="6"/>
    </row>
    <row r="176" spans="1:4" x14ac:dyDescent="0.15">
      <c r="A176" s="2"/>
      <c r="B176" s="3"/>
      <c r="C176" s="2"/>
      <c r="D176" s="6"/>
    </row>
    <row r="177" spans="1:4" x14ac:dyDescent="0.15">
      <c r="A177" s="2">
        <v>170</v>
      </c>
      <c r="B177" s="3">
        <v>7.3090450026343348</v>
      </c>
      <c r="C177" s="2">
        <v>22</v>
      </c>
      <c r="D177" s="2">
        <v>30</v>
      </c>
    </row>
    <row r="178" spans="1:4" x14ac:dyDescent="0.15">
      <c r="A178" s="2">
        <v>171</v>
      </c>
      <c r="B178" s="3">
        <v>7.8810923248510063</v>
      </c>
      <c r="C178" s="2">
        <v>5</v>
      </c>
      <c r="D178" s="2">
        <v>13</v>
      </c>
    </row>
    <row r="179" spans="1:4" x14ac:dyDescent="0.15">
      <c r="A179" s="2">
        <v>172</v>
      </c>
      <c r="B179" s="3">
        <v>8.3954101007889328</v>
      </c>
      <c r="C179" s="2">
        <v>3</v>
      </c>
      <c r="D179" s="2">
        <v>7</v>
      </c>
    </row>
    <row r="180" spans="1:4" x14ac:dyDescent="0.15">
      <c r="A180" s="2">
        <v>173</v>
      </c>
      <c r="B180" s="3">
        <v>8.9188111969455424</v>
      </c>
      <c r="C180" s="2">
        <v>4</v>
      </c>
      <c r="D180" s="2">
        <v>8</v>
      </c>
    </row>
    <row r="181" spans="1:4" x14ac:dyDescent="0.15">
      <c r="A181" s="2">
        <v>174</v>
      </c>
      <c r="B181" s="3">
        <v>9.4196049183356489</v>
      </c>
      <c r="C181" s="2">
        <v>8</v>
      </c>
      <c r="D181" s="2">
        <v>15</v>
      </c>
    </row>
    <row r="182" spans="1:4" x14ac:dyDescent="0.15">
      <c r="A182" s="2">
        <v>175</v>
      </c>
      <c r="B182" s="3">
        <v>10.008405920066783</v>
      </c>
      <c r="C182" s="2">
        <v>5</v>
      </c>
      <c r="D182" s="2">
        <v>19</v>
      </c>
    </row>
    <row r="183" spans="1:4" x14ac:dyDescent="0.15">
      <c r="A183" s="2">
        <v>176</v>
      </c>
      <c r="B183" s="3">
        <v>10.560671789362766</v>
      </c>
      <c r="C183" s="2">
        <v>18</v>
      </c>
      <c r="D183" s="2">
        <v>38</v>
      </c>
    </row>
    <row r="184" spans="1:4" x14ac:dyDescent="0.15">
      <c r="A184" s="2">
        <v>177</v>
      </c>
      <c r="B184" s="3">
        <v>11.067924760686161</v>
      </c>
      <c r="C184" s="2">
        <v>32</v>
      </c>
      <c r="D184" s="2">
        <v>29</v>
      </c>
    </row>
    <row r="185" spans="1:4" x14ac:dyDescent="0.15">
      <c r="A185" s="2">
        <v>178</v>
      </c>
      <c r="B185" s="3">
        <v>11.607070278555154</v>
      </c>
      <c r="C185" s="2">
        <v>36</v>
      </c>
      <c r="D185" s="2">
        <v>35</v>
      </c>
    </row>
    <row r="186" spans="1:4" x14ac:dyDescent="0.15">
      <c r="A186" s="2">
        <v>179</v>
      </c>
      <c r="B186" s="3">
        <v>12.138747288688789</v>
      </c>
      <c r="C186" s="2">
        <v>38</v>
      </c>
      <c r="D186" s="2">
        <v>37</v>
      </c>
    </row>
    <row r="187" spans="1:4" x14ac:dyDescent="0.15">
      <c r="A187" s="2">
        <v>180</v>
      </c>
      <c r="B187" s="3">
        <v>12.686976126776468</v>
      </c>
      <c r="C187" s="2">
        <v>32</v>
      </c>
      <c r="D187" s="2">
        <v>38</v>
      </c>
    </row>
    <row r="188" spans="1:4" x14ac:dyDescent="0.15">
      <c r="A188" s="2">
        <v>181</v>
      </c>
      <c r="B188" s="3">
        <v>13.331084456061365</v>
      </c>
      <c r="C188" s="2">
        <v>38</v>
      </c>
      <c r="D188" s="2">
        <v>30</v>
      </c>
    </row>
    <row r="189" spans="1:4" x14ac:dyDescent="0.15">
      <c r="A189" s="2">
        <v>182</v>
      </c>
      <c r="B189" s="3">
        <v>13.878102184786551</v>
      </c>
      <c r="C189" s="2">
        <v>22</v>
      </c>
      <c r="D189" s="2">
        <v>22</v>
      </c>
    </row>
    <row r="190" spans="1:4" x14ac:dyDescent="0.15">
      <c r="A190" s="2">
        <v>183</v>
      </c>
      <c r="B190" s="3">
        <v>14.415834741732642</v>
      </c>
      <c r="C190" s="2">
        <v>13</v>
      </c>
      <c r="D190" s="2">
        <v>19</v>
      </c>
    </row>
    <row r="191" spans="1:4" x14ac:dyDescent="0.15">
      <c r="A191" s="2">
        <v>184</v>
      </c>
      <c r="B191" s="3">
        <v>14.945896939382951</v>
      </c>
      <c r="C191" s="2">
        <v>9</v>
      </c>
      <c r="D191" s="2">
        <v>14</v>
      </c>
    </row>
    <row r="192" spans="1:4" x14ac:dyDescent="0.15">
      <c r="A192" s="2">
        <v>185</v>
      </c>
      <c r="B192" s="3">
        <v>15.444470293608493</v>
      </c>
      <c r="C192" s="2">
        <v>8</v>
      </c>
      <c r="D192" s="2">
        <v>10</v>
      </c>
    </row>
    <row r="193" spans="1:4" x14ac:dyDescent="0.15">
      <c r="A193" s="2">
        <v>186</v>
      </c>
      <c r="B193" s="3">
        <v>15.988056545806622</v>
      </c>
      <c r="C193" s="2">
        <v>11</v>
      </c>
      <c r="D193" s="2">
        <v>11</v>
      </c>
    </row>
    <row r="194" spans="1:4" x14ac:dyDescent="0.15">
      <c r="A194" s="2">
        <v>187</v>
      </c>
      <c r="B194" s="3">
        <v>16.528615024598523</v>
      </c>
      <c r="C194" s="2">
        <v>10</v>
      </c>
      <c r="D194" s="2">
        <v>11</v>
      </c>
    </row>
    <row r="195" spans="1:4" x14ac:dyDescent="0.15">
      <c r="A195" s="2">
        <v>188</v>
      </c>
      <c r="B195" s="3">
        <v>17.070182761192498</v>
      </c>
      <c r="C195" s="2">
        <v>13</v>
      </c>
      <c r="D195" s="2">
        <v>10</v>
      </c>
    </row>
    <row r="196" spans="1:4" x14ac:dyDescent="0.15">
      <c r="A196" s="2">
        <v>189</v>
      </c>
      <c r="B196" s="3">
        <v>17.60993383374274</v>
      </c>
      <c r="C196" s="2">
        <v>10</v>
      </c>
      <c r="D196" s="2">
        <v>9</v>
      </c>
    </row>
    <row r="197" spans="1:4" x14ac:dyDescent="0.15">
      <c r="A197" s="2">
        <v>190</v>
      </c>
      <c r="B197" s="3">
        <v>18.242738475644387</v>
      </c>
      <c r="C197" s="2">
        <v>7</v>
      </c>
      <c r="D197" s="2">
        <v>9</v>
      </c>
    </row>
    <row r="198" spans="1:4" x14ac:dyDescent="0.15">
      <c r="A198" s="2">
        <v>191</v>
      </c>
      <c r="B198" s="3">
        <v>18.755845142219822</v>
      </c>
      <c r="C198" s="2">
        <v>11</v>
      </c>
      <c r="D198" s="2">
        <v>10</v>
      </c>
    </row>
    <row r="199" spans="1:4" x14ac:dyDescent="0.15">
      <c r="A199" s="2">
        <v>192</v>
      </c>
      <c r="B199" s="3">
        <v>19.226764832668479</v>
      </c>
      <c r="C199" s="2">
        <v>11</v>
      </c>
      <c r="D199" s="2">
        <v>11</v>
      </c>
    </row>
    <row r="200" spans="1:4" x14ac:dyDescent="0.15">
      <c r="A200" s="2">
        <v>193</v>
      </c>
      <c r="B200" s="3">
        <v>19.75723073343962</v>
      </c>
      <c r="C200" s="2">
        <v>18</v>
      </c>
      <c r="D200" s="2">
        <v>8</v>
      </c>
    </row>
    <row r="201" spans="1:4" x14ac:dyDescent="0.15">
      <c r="A201" s="2">
        <v>194</v>
      </c>
      <c r="B201" s="3">
        <v>20.274172579662945</v>
      </c>
      <c r="C201" s="2">
        <v>8</v>
      </c>
      <c r="D201" s="2">
        <v>14</v>
      </c>
    </row>
    <row r="202" spans="1:4" x14ac:dyDescent="0.15">
      <c r="A202" s="2">
        <v>195</v>
      </c>
      <c r="B202" s="3">
        <v>20.792527386809173</v>
      </c>
      <c r="C202" s="2">
        <v>6</v>
      </c>
      <c r="D202" s="2">
        <v>7</v>
      </c>
    </row>
    <row r="203" spans="1:4" x14ac:dyDescent="0.15">
      <c r="A203" s="2">
        <v>196</v>
      </c>
      <c r="B203" s="3">
        <v>21.327232170349035</v>
      </c>
      <c r="C203" s="2">
        <v>6</v>
      </c>
      <c r="D203" s="2">
        <v>7</v>
      </c>
    </row>
    <row r="204" spans="1:4" x14ac:dyDescent="0.15">
      <c r="A204" s="2">
        <v>197</v>
      </c>
      <c r="B204" s="3">
        <v>21.843972165011941</v>
      </c>
      <c r="C204" s="2">
        <v>5</v>
      </c>
      <c r="D204" s="2">
        <v>7</v>
      </c>
    </row>
    <row r="205" spans="1:4" x14ac:dyDescent="0.15">
      <c r="A205" s="2">
        <v>198</v>
      </c>
      <c r="B205" s="3">
        <v>22.381301018837199</v>
      </c>
      <c r="C205" s="2">
        <v>8</v>
      </c>
      <c r="D205" s="2">
        <v>8</v>
      </c>
    </row>
    <row r="206" spans="1:4" x14ac:dyDescent="0.15">
      <c r="A206" s="2">
        <v>199</v>
      </c>
      <c r="B206" s="3">
        <v>22.913583583652077</v>
      </c>
      <c r="C206" s="2">
        <v>11</v>
      </c>
      <c r="D206" s="2">
        <v>8</v>
      </c>
    </row>
    <row r="207" spans="1:4" x14ac:dyDescent="0.15">
      <c r="A207" s="2">
        <v>200</v>
      </c>
      <c r="B207" s="3">
        <v>23.430525429875395</v>
      </c>
      <c r="C207" s="2">
        <v>8</v>
      </c>
      <c r="D207" s="2">
        <v>9</v>
      </c>
    </row>
    <row r="208" spans="1:4" x14ac:dyDescent="0.15">
      <c r="A208" s="2">
        <v>201</v>
      </c>
      <c r="B208" s="3">
        <v>23.958569111921555</v>
      </c>
      <c r="C208" s="2">
        <v>6</v>
      </c>
      <c r="D208" s="2">
        <v>9</v>
      </c>
    </row>
    <row r="209" spans="1:4" x14ac:dyDescent="0.15">
      <c r="A209" s="2">
        <v>202</v>
      </c>
      <c r="B209" s="3">
        <v>24.495292411065567</v>
      </c>
      <c r="C209" s="2">
        <v>7</v>
      </c>
      <c r="D209" s="2">
        <v>10</v>
      </c>
    </row>
    <row r="210" spans="1:4" x14ac:dyDescent="0.15">
      <c r="A210" s="2">
        <v>203</v>
      </c>
      <c r="B210" s="3">
        <v>25.038474960142867</v>
      </c>
      <c r="C210" s="2">
        <v>8</v>
      </c>
      <c r="D210" s="2">
        <v>7</v>
      </c>
    </row>
    <row r="211" spans="1:4" x14ac:dyDescent="0.15">
      <c r="A211" s="2">
        <v>204</v>
      </c>
      <c r="B211" s="3">
        <v>25.698125859579736</v>
      </c>
      <c r="C211" s="2">
        <v>5</v>
      </c>
      <c r="D211" s="2">
        <v>8</v>
      </c>
    </row>
    <row r="212" spans="1:4" x14ac:dyDescent="0.15">
      <c r="A212" s="2">
        <v>205</v>
      </c>
      <c r="B212" s="3">
        <v>26.248978767952813</v>
      </c>
      <c r="C212" s="2">
        <v>6</v>
      </c>
      <c r="D212" s="2">
        <v>12</v>
      </c>
    </row>
    <row r="213" spans="1:4" x14ac:dyDescent="0.15">
      <c r="A213" s="2">
        <v>206</v>
      </c>
      <c r="B213" s="3">
        <v>26.761479879847005</v>
      </c>
      <c r="C213" s="2">
        <v>7</v>
      </c>
      <c r="D213" s="2">
        <v>14</v>
      </c>
    </row>
    <row r="214" spans="1:4" x14ac:dyDescent="0.15">
      <c r="A214" s="2">
        <v>207</v>
      </c>
      <c r="B214" s="3">
        <v>27.248547695128881</v>
      </c>
      <c r="C214" s="2">
        <v>16</v>
      </c>
      <c r="D214" s="2">
        <v>15</v>
      </c>
    </row>
    <row r="215" spans="1:4" x14ac:dyDescent="0.15">
      <c r="A215" s="2">
        <v>208</v>
      </c>
      <c r="B215" s="3">
        <v>27.763269174187634</v>
      </c>
      <c r="C215" s="2">
        <v>25</v>
      </c>
      <c r="D215" s="2">
        <v>15</v>
      </c>
    </row>
    <row r="216" spans="1:4" x14ac:dyDescent="0.15">
      <c r="A216" s="2">
        <v>209</v>
      </c>
      <c r="B216" s="3">
        <v>28.267292520544384</v>
      </c>
      <c r="C216" s="2">
        <v>20</v>
      </c>
      <c r="D216" s="2">
        <v>16</v>
      </c>
    </row>
    <row r="217" spans="1:4" x14ac:dyDescent="0.15">
      <c r="A217" s="2">
        <v>210</v>
      </c>
      <c r="B217" s="3">
        <v>28.777976968394835</v>
      </c>
      <c r="C217" s="2">
        <v>12</v>
      </c>
      <c r="D217" s="2">
        <v>21</v>
      </c>
    </row>
    <row r="218" spans="1:4" x14ac:dyDescent="0.15">
      <c r="A218" s="2">
        <v>211</v>
      </c>
      <c r="B218" s="3">
        <v>29.28240401787242</v>
      </c>
      <c r="C218" s="2">
        <v>9</v>
      </c>
      <c r="D218" s="2">
        <v>26</v>
      </c>
    </row>
    <row r="219" spans="1:4" x14ac:dyDescent="0.15">
      <c r="A219" s="2">
        <v>212</v>
      </c>
      <c r="B219" s="3">
        <v>29.793290317283283</v>
      </c>
      <c r="C219" s="2">
        <v>12</v>
      </c>
      <c r="D219" s="2">
        <v>20</v>
      </c>
    </row>
    <row r="220" spans="1:4" x14ac:dyDescent="0.15">
      <c r="A220" s="2">
        <v>213</v>
      </c>
      <c r="B220" s="3">
        <v>30.316489561879479</v>
      </c>
      <c r="C220" s="2">
        <v>5</v>
      </c>
      <c r="D220" s="2">
        <v>18</v>
      </c>
    </row>
    <row r="221" spans="1:4" x14ac:dyDescent="0.15">
      <c r="A221" s="2">
        <v>214</v>
      </c>
      <c r="B221" s="3">
        <v>30.826164751927855</v>
      </c>
      <c r="C221" s="2">
        <v>20</v>
      </c>
      <c r="D221" s="2">
        <v>18</v>
      </c>
    </row>
    <row r="222" spans="1:4" x14ac:dyDescent="0.15">
      <c r="A222" s="2">
        <v>215</v>
      </c>
      <c r="B222" s="3">
        <v>31.357034355819827</v>
      </c>
      <c r="C222" s="2">
        <v>32</v>
      </c>
      <c r="D222" s="7">
        <v>53</v>
      </c>
    </row>
    <row r="223" spans="1:4" x14ac:dyDescent="0.15">
      <c r="A223" s="2">
        <v>216</v>
      </c>
      <c r="B223" s="3">
        <v>31.905868748588752</v>
      </c>
      <c r="C223" s="2">
        <v>21</v>
      </c>
      <c r="D223" s="2">
        <v>26</v>
      </c>
    </row>
    <row r="224" spans="1:4" x14ac:dyDescent="0.15">
      <c r="A224" s="2">
        <v>217</v>
      </c>
      <c r="B224" s="3">
        <v>32.3434829315689</v>
      </c>
      <c r="C224" s="2">
        <v>12</v>
      </c>
      <c r="D224" s="2">
        <v>34</v>
      </c>
    </row>
    <row r="225" spans="1:4" x14ac:dyDescent="0.15">
      <c r="A225" s="2">
        <v>218</v>
      </c>
      <c r="B225" s="3">
        <v>32.864663660560943</v>
      </c>
      <c r="C225" s="2">
        <v>12</v>
      </c>
      <c r="D225" s="2">
        <v>13</v>
      </c>
    </row>
    <row r="226" spans="1:4" x14ac:dyDescent="0.15">
      <c r="A226" s="2">
        <v>219</v>
      </c>
      <c r="B226" s="3">
        <v>33.39654252225499</v>
      </c>
      <c r="C226" s="2">
        <v>13</v>
      </c>
      <c r="D226" s="2">
        <v>17</v>
      </c>
    </row>
    <row r="227" spans="1:4" x14ac:dyDescent="0.15">
      <c r="A227" s="2">
        <v>220</v>
      </c>
      <c r="B227" s="3">
        <v>33.936697297926059</v>
      </c>
      <c r="C227" s="2">
        <v>7</v>
      </c>
      <c r="D227" s="2">
        <v>19</v>
      </c>
    </row>
    <row r="228" spans="1:4" x14ac:dyDescent="0.15">
      <c r="A228" s="2">
        <v>221</v>
      </c>
      <c r="B228" s="3">
        <v>34.484522432892909</v>
      </c>
      <c r="C228" s="2">
        <v>10</v>
      </c>
      <c r="D228" s="2">
        <v>19</v>
      </c>
    </row>
    <row r="229" spans="1:4" x14ac:dyDescent="0.15">
      <c r="A229" s="2">
        <v>222</v>
      </c>
      <c r="B229" s="3">
        <v>35.107840051455042</v>
      </c>
      <c r="C229" s="2">
        <v>18</v>
      </c>
      <c r="D229" s="2">
        <v>17</v>
      </c>
    </row>
    <row r="230" spans="1:4" x14ac:dyDescent="0.15">
      <c r="A230" s="2">
        <v>223</v>
      </c>
      <c r="B230" s="3">
        <v>35.661922584794766</v>
      </c>
      <c r="C230" s="2">
        <v>23</v>
      </c>
      <c r="D230" s="2">
        <v>17</v>
      </c>
    </row>
    <row r="231" spans="1:4" x14ac:dyDescent="0.15">
      <c r="A231" s="2">
        <v>224</v>
      </c>
      <c r="B231" s="3">
        <v>36.182094055984734</v>
      </c>
      <c r="C231" s="2">
        <v>18</v>
      </c>
      <c r="D231" s="2">
        <v>17</v>
      </c>
    </row>
    <row r="232" spans="1:4" x14ac:dyDescent="0.15">
      <c r="A232" s="2"/>
      <c r="B232" s="3"/>
      <c r="C232" s="6"/>
      <c r="D232" s="2"/>
    </row>
    <row r="233" spans="1:4" x14ac:dyDescent="0.15">
      <c r="A233" s="2">
        <v>226</v>
      </c>
      <c r="B233" s="3">
        <v>37.23919067787913</v>
      </c>
      <c r="C233" s="2">
        <v>28</v>
      </c>
      <c r="D233" s="2">
        <v>14</v>
      </c>
    </row>
    <row r="234" spans="1:4" x14ac:dyDescent="0.15">
      <c r="A234" s="2">
        <v>227</v>
      </c>
      <c r="B234" s="3">
        <v>37.749673274169162</v>
      </c>
      <c r="C234" s="2">
        <v>7</v>
      </c>
      <c r="D234" s="2">
        <v>9</v>
      </c>
    </row>
    <row r="235" spans="1:4" x14ac:dyDescent="0.15">
      <c r="A235" s="2">
        <v>228</v>
      </c>
      <c r="B235" s="3">
        <v>38.278928065577816</v>
      </c>
      <c r="C235" s="2">
        <v>18</v>
      </c>
      <c r="D235" s="2">
        <v>6</v>
      </c>
    </row>
    <row r="236" spans="1:4" x14ac:dyDescent="0.15">
      <c r="A236" s="2">
        <v>229</v>
      </c>
      <c r="B236" s="3">
        <v>38.798493982086534</v>
      </c>
      <c r="C236" s="2">
        <v>3</v>
      </c>
      <c r="D236" s="2">
        <v>5</v>
      </c>
    </row>
    <row r="237" spans="1:4" x14ac:dyDescent="0.15">
      <c r="A237" s="2">
        <v>230</v>
      </c>
      <c r="B237" s="3">
        <v>39.303728437805781</v>
      </c>
      <c r="C237" s="2">
        <v>4</v>
      </c>
      <c r="D237" s="2">
        <v>5</v>
      </c>
    </row>
    <row r="238" spans="1:4" x14ac:dyDescent="0.15">
      <c r="A238" s="2">
        <v>231</v>
      </c>
      <c r="B238" s="3">
        <v>39.842672104114357</v>
      </c>
      <c r="C238" s="2">
        <v>10</v>
      </c>
      <c r="D238" s="2">
        <v>5</v>
      </c>
    </row>
    <row r="239" spans="1:4" x14ac:dyDescent="0.15">
      <c r="A239" s="2">
        <v>232</v>
      </c>
      <c r="B239" s="3">
        <v>40.369504676798023</v>
      </c>
      <c r="C239" s="2">
        <v>4</v>
      </c>
      <c r="D239" s="2">
        <v>5</v>
      </c>
    </row>
    <row r="240" spans="1:4" x14ac:dyDescent="0.15">
      <c r="A240" s="2">
        <v>233</v>
      </c>
      <c r="B240" s="3">
        <v>40.901787241612901</v>
      </c>
      <c r="C240" s="2">
        <v>5</v>
      </c>
      <c r="D240" s="2">
        <v>4</v>
      </c>
    </row>
    <row r="241" spans="1:4" x14ac:dyDescent="0.15">
      <c r="A241" s="2">
        <v>234</v>
      </c>
      <c r="B241" s="3">
        <v>41.410049470738372</v>
      </c>
      <c r="C241" s="2">
        <v>7</v>
      </c>
      <c r="D241" s="2">
        <v>4</v>
      </c>
    </row>
    <row r="242" spans="1:4" x14ac:dyDescent="0.15">
      <c r="A242" s="2">
        <v>235</v>
      </c>
      <c r="B242" s="3">
        <v>41.921137621709661</v>
      </c>
      <c r="C242" s="2">
        <v>5</v>
      </c>
      <c r="D242" s="2">
        <v>5</v>
      </c>
    </row>
    <row r="243" spans="1:4" x14ac:dyDescent="0.15">
      <c r="A243" s="2">
        <v>236</v>
      </c>
      <c r="B243" s="3">
        <v>42.523664529549023</v>
      </c>
      <c r="C243" s="2">
        <v>5</v>
      </c>
      <c r="D243" s="2">
        <v>8</v>
      </c>
    </row>
    <row r="244" spans="1:4" x14ac:dyDescent="0.15">
      <c r="A244" s="2">
        <v>237</v>
      </c>
      <c r="B244" s="3">
        <v>43.04545081322231</v>
      </c>
      <c r="C244" s="2">
        <v>3</v>
      </c>
      <c r="D244" s="2">
        <v>7</v>
      </c>
    </row>
    <row r="245" spans="1:4" x14ac:dyDescent="0.15">
      <c r="A245" s="2">
        <v>238</v>
      </c>
      <c r="B245" s="3">
        <v>43.538977878437464</v>
      </c>
      <c r="C245" s="2">
        <v>6</v>
      </c>
      <c r="D245" s="2">
        <v>9</v>
      </c>
    </row>
    <row r="246" spans="1:4" x14ac:dyDescent="0.15">
      <c r="A246" s="2">
        <v>239</v>
      </c>
      <c r="B246" s="3">
        <v>44.039771599827574</v>
      </c>
      <c r="C246" s="2">
        <v>10</v>
      </c>
      <c r="D246" s="2">
        <v>9</v>
      </c>
    </row>
    <row r="247" spans="1:4" x14ac:dyDescent="0.15">
      <c r="A247" s="2">
        <v>240</v>
      </c>
      <c r="B247" s="3">
        <v>44.51977461049492</v>
      </c>
      <c r="C247" s="2">
        <v>8</v>
      </c>
      <c r="D247" s="2">
        <v>7</v>
      </c>
    </row>
    <row r="248" spans="1:4" x14ac:dyDescent="0.15">
      <c r="A248" s="2">
        <v>241</v>
      </c>
      <c r="B248" s="3">
        <v>45.022990550610004</v>
      </c>
      <c r="C248" s="2">
        <v>9</v>
      </c>
      <c r="D248" s="2">
        <v>12</v>
      </c>
    </row>
    <row r="249" spans="1:4" x14ac:dyDescent="0.15">
      <c r="A249" s="2"/>
      <c r="B249" s="3"/>
      <c r="C249" s="6"/>
      <c r="D249" s="2"/>
    </row>
    <row r="250" spans="1:4" x14ac:dyDescent="0.15">
      <c r="A250" s="2">
        <v>243</v>
      </c>
      <c r="B250" s="3">
        <v>46.062526086748278</v>
      </c>
      <c r="C250" s="2">
        <v>11</v>
      </c>
      <c r="D250" s="2">
        <v>9</v>
      </c>
    </row>
    <row r="251" spans="1:4" x14ac:dyDescent="0.15">
      <c r="A251" s="2">
        <v>244</v>
      </c>
      <c r="B251" s="3">
        <v>46.619838245054638</v>
      </c>
      <c r="C251" s="2">
        <v>8</v>
      </c>
      <c r="D251" s="2">
        <v>12</v>
      </c>
    </row>
    <row r="252" spans="1:4" x14ac:dyDescent="0.15">
      <c r="A252" s="2">
        <v>245</v>
      </c>
      <c r="B252" s="3">
        <v>47.19895037188585</v>
      </c>
      <c r="C252" s="2">
        <v>11</v>
      </c>
      <c r="D252" s="2">
        <v>14</v>
      </c>
    </row>
    <row r="253" spans="1:4" x14ac:dyDescent="0.15">
      <c r="A253" s="2">
        <v>246</v>
      </c>
      <c r="B253" s="3">
        <v>47.869904958705966</v>
      </c>
      <c r="C253" s="2">
        <v>10</v>
      </c>
      <c r="D253" s="2">
        <v>16</v>
      </c>
    </row>
    <row r="254" spans="1:4" x14ac:dyDescent="0.15">
      <c r="A254" s="2">
        <v>247</v>
      </c>
      <c r="B254" s="3">
        <v>48.340420946033788</v>
      </c>
      <c r="C254" s="2">
        <v>14</v>
      </c>
      <c r="D254" s="2">
        <v>17</v>
      </c>
    </row>
    <row r="255" spans="1:4" x14ac:dyDescent="0.15">
      <c r="A255" s="2">
        <v>248</v>
      </c>
      <c r="B255" s="3">
        <v>48.826277651953177</v>
      </c>
      <c r="C255" s="2">
        <v>15</v>
      </c>
      <c r="D255" s="2">
        <v>22</v>
      </c>
    </row>
    <row r="256" spans="1:4" x14ac:dyDescent="0.15">
      <c r="A256" s="2">
        <v>249</v>
      </c>
      <c r="B256" s="3">
        <v>49.348467638747294</v>
      </c>
      <c r="C256" s="2">
        <v>23</v>
      </c>
      <c r="D256" s="2">
        <v>22</v>
      </c>
    </row>
    <row r="257" spans="1:4" x14ac:dyDescent="0.15">
      <c r="A257" s="2">
        <v>250</v>
      </c>
      <c r="B257" s="3">
        <v>49.831700274381276</v>
      </c>
      <c r="C257" s="2">
        <v>31</v>
      </c>
      <c r="D257" s="2">
        <v>29</v>
      </c>
    </row>
    <row r="258" spans="1:4" x14ac:dyDescent="0.15">
      <c r="A258" s="2">
        <v>251</v>
      </c>
      <c r="B258" s="3">
        <v>50.334310659815124</v>
      </c>
      <c r="C258" s="2">
        <v>31</v>
      </c>
      <c r="D258" s="2">
        <v>44</v>
      </c>
    </row>
    <row r="259" spans="1:4" x14ac:dyDescent="0.15">
      <c r="A259" s="2">
        <v>252</v>
      </c>
      <c r="B259" s="3">
        <v>50.846206217028069</v>
      </c>
      <c r="C259" s="2">
        <v>40</v>
      </c>
      <c r="D259" s="2">
        <v>56</v>
      </c>
    </row>
    <row r="260" spans="1:4" x14ac:dyDescent="0.15">
      <c r="A260" s="2">
        <v>253</v>
      </c>
      <c r="B260" s="3">
        <v>51.341146243166129</v>
      </c>
      <c r="C260" s="2">
        <v>68</v>
      </c>
      <c r="D260" s="2">
        <v>55</v>
      </c>
    </row>
    <row r="261" spans="1:4" x14ac:dyDescent="0.15">
      <c r="A261" s="2">
        <v>254</v>
      </c>
      <c r="B261" s="3">
        <v>51.833664050579216</v>
      </c>
      <c r="C261" s="2">
        <v>99</v>
      </c>
      <c r="D261" s="2">
        <v>55</v>
      </c>
    </row>
    <row r="262" spans="1:4" x14ac:dyDescent="0.15">
      <c r="A262" s="2">
        <v>255</v>
      </c>
      <c r="B262" s="3">
        <v>52.356055888933753</v>
      </c>
      <c r="C262" s="2">
        <v>84</v>
      </c>
      <c r="D262" s="2">
        <v>51</v>
      </c>
    </row>
    <row r="263" spans="1:4" x14ac:dyDescent="0.15">
      <c r="A263" s="2">
        <v>256</v>
      </c>
      <c r="B263" s="3">
        <v>52.899843992692297</v>
      </c>
      <c r="C263" s="2">
        <v>91</v>
      </c>
      <c r="D263" s="2">
        <v>48</v>
      </c>
    </row>
    <row r="264" spans="1:4" x14ac:dyDescent="0.15">
      <c r="A264" s="2">
        <v>257</v>
      </c>
      <c r="B264" s="3">
        <v>53.50095793960876</v>
      </c>
      <c r="C264" s="2">
        <v>76</v>
      </c>
      <c r="D264" s="2">
        <v>51</v>
      </c>
    </row>
    <row r="265" spans="1:4" x14ac:dyDescent="0.15">
      <c r="A265" s="2">
        <v>258</v>
      </c>
      <c r="B265" s="3">
        <v>53.987016497088561</v>
      </c>
      <c r="C265" s="2">
        <v>54</v>
      </c>
      <c r="D265" s="2">
        <v>50</v>
      </c>
    </row>
    <row r="266" spans="1:4" x14ac:dyDescent="0.15">
      <c r="A266" s="2">
        <v>259</v>
      </c>
      <c r="B266" s="3">
        <v>54.496287984016107</v>
      </c>
      <c r="C266" s="2">
        <v>46</v>
      </c>
      <c r="D266" s="2">
        <v>48</v>
      </c>
    </row>
    <row r="267" spans="1:4" x14ac:dyDescent="0.15">
      <c r="A267" s="2">
        <v>260</v>
      </c>
      <c r="B267" s="3">
        <v>54.984970611781307</v>
      </c>
      <c r="C267" s="2">
        <v>30</v>
      </c>
      <c r="D267" s="2">
        <v>39</v>
      </c>
    </row>
    <row r="268" spans="1:4" x14ac:dyDescent="0.15">
      <c r="A268" s="2">
        <v>261</v>
      </c>
      <c r="B268" s="3">
        <v>55.494645801829677</v>
      </c>
      <c r="C268" s="2">
        <v>18</v>
      </c>
      <c r="D268" s="2">
        <v>38</v>
      </c>
    </row>
    <row r="269" spans="1:4" x14ac:dyDescent="0.15">
      <c r="A269" s="2">
        <v>262</v>
      </c>
      <c r="B269" s="3">
        <v>55.984539538957371</v>
      </c>
      <c r="C269" s="2">
        <v>15</v>
      </c>
      <c r="D269" s="2">
        <v>23</v>
      </c>
    </row>
    <row r="270" spans="1:4" x14ac:dyDescent="0.15">
      <c r="A270" s="2">
        <v>263</v>
      </c>
      <c r="B270" s="3">
        <v>56.488562885314117</v>
      </c>
      <c r="C270" s="2">
        <v>11</v>
      </c>
      <c r="D270" s="2">
        <v>19</v>
      </c>
    </row>
    <row r="271" spans="1:4" x14ac:dyDescent="0.15">
      <c r="A271" s="2">
        <v>264</v>
      </c>
      <c r="B271" s="3">
        <v>57.005101028416604</v>
      </c>
      <c r="C271" s="2">
        <v>28</v>
      </c>
      <c r="D271" s="2">
        <v>20</v>
      </c>
    </row>
    <row r="272" spans="1:4" x14ac:dyDescent="0.15">
      <c r="A272" s="2">
        <v>265</v>
      </c>
      <c r="B272" s="3">
        <v>57.482681820358962</v>
      </c>
      <c r="C272" s="2">
        <v>12</v>
      </c>
      <c r="D272" s="2">
        <v>14</v>
      </c>
    </row>
    <row r="273" spans="1:4" x14ac:dyDescent="0.15">
      <c r="A273" s="2">
        <v>266</v>
      </c>
      <c r="B273" s="3">
        <v>58.063408759673493</v>
      </c>
      <c r="C273" s="2">
        <v>10</v>
      </c>
      <c r="D273" s="2">
        <v>11</v>
      </c>
    </row>
    <row r="274" spans="1:4" x14ac:dyDescent="0.15">
      <c r="A274" s="2"/>
      <c r="B274" s="3"/>
      <c r="C274" s="6"/>
      <c r="D274" s="2"/>
    </row>
    <row r="275" spans="1:4" x14ac:dyDescent="0.15">
      <c r="A275" s="2">
        <v>268</v>
      </c>
      <c r="B275" s="3">
        <v>59.048040671378828</v>
      </c>
      <c r="C275" s="2">
        <v>13</v>
      </c>
      <c r="D275" s="2">
        <v>12</v>
      </c>
    </row>
    <row r="276" spans="1:4" x14ac:dyDescent="0.15">
      <c r="A276" s="2">
        <v>269</v>
      </c>
      <c r="B276" s="3">
        <v>59.534301080419048</v>
      </c>
      <c r="C276" s="2">
        <v>7</v>
      </c>
      <c r="D276" s="2">
        <v>14</v>
      </c>
    </row>
    <row r="277" spans="1:4" x14ac:dyDescent="0.15">
      <c r="A277" s="2">
        <v>270</v>
      </c>
      <c r="B277" s="3">
        <v>60.022983708184242</v>
      </c>
      <c r="C277" s="2">
        <v>12</v>
      </c>
      <c r="D277" s="2">
        <v>14</v>
      </c>
    </row>
    <row r="278" spans="1:4" x14ac:dyDescent="0.15">
      <c r="A278" s="2">
        <v>271</v>
      </c>
      <c r="B278" s="3">
        <v>60.524382984255595</v>
      </c>
      <c r="C278" s="2">
        <v>7</v>
      </c>
      <c r="D278" s="2">
        <v>11</v>
      </c>
    </row>
    <row r="279" spans="1:4" x14ac:dyDescent="0.15">
      <c r="A279" s="2">
        <v>272</v>
      </c>
      <c r="B279" s="3">
        <v>61.013469315141627</v>
      </c>
      <c r="C279" s="2">
        <v>6</v>
      </c>
      <c r="D279" s="2">
        <v>13</v>
      </c>
    </row>
    <row r="280" spans="1:4" x14ac:dyDescent="0.15">
      <c r="A280" s="2">
        <v>273</v>
      </c>
      <c r="B280" s="3">
        <v>61.503564903829734</v>
      </c>
      <c r="C280" s="2">
        <v>15</v>
      </c>
      <c r="D280" s="2">
        <v>17</v>
      </c>
    </row>
    <row r="281" spans="1:4" x14ac:dyDescent="0.15">
      <c r="A281" s="2">
        <v>274</v>
      </c>
      <c r="B281" s="3">
        <v>61.98033828953043</v>
      </c>
      <c r="C281" s="2">
        <v>14</v>
      </c>
      <c r="D281" s="2">
        <v>20</v>
      </c>
    </row>
    <row r="282" spans="1:4" x14ac:dyDescent="0.15">
      <c r="A282" s="2">
        <v>275</v>
      </c>
      <c r="B282" s="3">
        <v>62.47083758133936</v>
      </c>
      <c r="C282" s="2">
        <v>19</v>
      </c>
      <c r="D282" s="2">
        <v>19</v>
      </c>
    </row>
    <row r="283" spans="1:4" x14ac:dyDescent="0.15">
      <c r="A283" s="2">
        <v>276</v>
      </c>
      <c r="B283" s="3">
        <v>62.927425810998535</v>
      </c>
      <c r="C283" s="2">
        <v>21</v>
      </c>
      <c r="D283" s="2">
        <v>20</v>
      </c>
    </row>
    <row r="284" spans="1:4" x14ac:dyDescent="0.15">
      <c r="A284" s="2">
        <v>277</v>
      </c>
      <c r="B284" s="3">
        <v>63.44779913374893</v>
      </c>
      <c r="C284" s="2">
        <v>22</v>
      </c>
      <c r="D284" s="2">
        <v>29</v>
      </c>
    </row>
    <row r="285" spans="1:4" x14ac:dyDescent="0.15">
      <c r="A285" s="2">
        <v>278</v>
      </c>
      <c r="B285" s="3">
        <v>63.926187331932937</v>
      </c>
      <c r="C285" s="2">
        <v>18</v>
      </c>
      <c r="D285" s="2">
        <v>24</v>
      </c>
    </row>
    <row r="286" spans="1:4" x14ac:dyDescent="0.15">
      <c r="A286" s="2">
        <v>279</v>
      </c>
      <c r="B286" s="3">
        <v>64.410429225369001</v>
      </c>
      <c r="C286" s="2">
        <v>16</v>
      </c>
      <c r="D286" s="2">
        <v>29</v>
      </c>
    </row>
    <row r="287" spans="1:4" x14ac:dyDescent="0.15">
      <c r="A287" s="2">
        <v>280</v>
      </c>
      <c r="B287" s="3">
        <v>64.88074336113641</v>
      </c>
      <c r="C287" s="2">
        <v>52</v>
      </c>
      <c r="D287" s="2">
        <v>25</v>
      </c>
    </row>
    <row r="288" spans="1:4" x14ac:dyDescent="0.15">
      <c r="A288" s="2">
        <v>281</v>
      </c>
      <c r="B288" s="3">
        <v>65.36639821549538</v>
      </c>
      <c r="C288" s="2">
        <v>106</v>
      </c>
      <c r="D288" s="7">
        <v>66</v>
      </c>
    </row>
    <row r="289" spans="1:4" x14ac:dyDescent="0.15">
      <c r="A289" s="2">
        <v>282</v>
      </c>
      <c r="B289" s="3">
        <v>65.832069765373248</v>
      </c>
      <c r="C289" s="2">
        <v>58</v>
      </c>
      <c r="D289" s="2">
        <v>25</v>
      </c>
    </row>
    <row r="290" spans="1:4" x14ac:dyDescent="0.15">
      <c r="A290" s="2">
        <v>283</v>
      </c>
      <c r="B290" s="3">
        <v>66.318330174413461</v>
      </c>
      <c r="C290" s="2">
        <v>52</v>
      </c>
      <c r="D290" s="2">
        <v>26</v>
      </c>
    </row>
    <row r="291" spans="1:4" x14ac:dyDescent="0.15">
      <c r="A291" s="2">
        <v>284</v>
      </c>
      <c r="B291" s="3">
        <v>66.791873935147521</v>
      </c>
      <c r="C291" s="2">
        <v>39</v>
      </c>
      <c r="D291" s="2">
        <v>32</v>
      </c>
    </row>
    <row r="292" spans="1:4" x14ac:dyDescent="0.15">
      <c r="A292" s="2">
        <v>285</v>
      </c>
      <c r="B292" s="3">
        <v>67.2351399618193</v>
      </c>
      <c r="C292" s="2">
        <v>36</v>
      </c>
      <c r="D292" s="2">
        <v>30</v>
      </c>
    </row>
    <row r="293" spans="1:4" x14ac:dyDescent="0.15">
      <c r="A293" s="2"/>
      <c r="B293" s="3"/>
      <c r="C293" s="2"/>
      <c r="D293" s="6"/>
    </row>
    <row r="294" spans="1:4" x14ac:dyDescent="0.15">
      <c r="A294" s="2"/>
      <c r="B294" s="3"/>
      <c r="C294" s="2"/>
      <c r="D294" s="6"/>
    </row>
    <row r="295" spans="1:4" x14ac:dyDescent="0.15">
      <c r="A295" s="2"/>
      <c r="B295" s="3"/>
      <c r="C295" s="2"/>
      <c r="D295" s="6"/>
    </row>
    <row r="296" spans="1:4" x14ac:dyDescent="0.15">
      <c r="A296" s="2">
        <v>289</v>
      </c>
      <c r="B296" s="3">
        <v>69.223781535029829</v>
      </c>
      <c r="C296" s="2">
        <v>34</v>
      </c>
      <c r="D296" s="2">
        <v>31</v>
      </c>
    </row>
    <row r="297" spans="1:4" x14ac:dyDescent="0.15">
      <c r="A297" s="2">
        <v>290</v>
      </c>
      <c r="B297" s="3">
        <v>69.73971412345108</v>
      </c>
      <c r="C297" s="2">
        <v>67</v>
      </c>
      <c r="D297" s="7">
        <v>59</v>
      </c>
    </row>
    <row r="298" spans="1:4" x14ac:dyDescent="0.15">
      <c r="A298" s="2">
        <v>291</v>
      </c>
      <c r="B298" s="3">
        <v>70.341635476609198</v>
      </c>
      <c r="C298" s="2">
        <v>19</v>
      </c>
      <c r="D298" s="2">
        <v>29</v>
      </c>
    </row>
    <row r="299" spans="1:4" x14ac:dyDescent="0.15">
      <c r="A299" s="2">
        <v>292</v>
      </c>
      <c r="B299" s="3">
        <v>70.838997721472239</v>
      </c>
      <c r="C299" s="2">
        <v>16</v>
      </c>
      <c r="D299" s="2">
        <v>30</v>
      </c>
    </row>
    <row r="300" spans="1:4" x14ac:dyDescent="0.15">
      <c r="A300" s="2">
        <v>293</v>
      </c>
      <c r="B300" s="3">
        <v>71.319606286820843</v>
      </c>
      <c r="C300" s="2">
        <v>10</v>
      </c>
      <c r="D300" s="2">
        <v>36</v>
      </c>
    </row>
    <row r="301" spans="1:4" x14ac:dyDescent="0.15">
      <c r="A301" s="2">
        <v>294</v>
      </c>
      <c r="B301" s="3">
        <v>71.775185258677936</v>
      </c>
      <c r="C301" s="2">
        <v>7</v>
      </c>
      <c r="D301" s="2">
        <v>46</v>
      </c>
    </row>
    <row r="302" spans="1:4" x14ac:dyDescent="0.15">
      <c r="A302" s="2">
        <v>295</v>
      </c>
      <c r="B302" s="3">
        <v>72.258014191191094</v>
      </c>
      <c r="C302" s="2">
        <v>5</v>
      </c>
      <c r="D302" s="2">
        <v>11</v>
      </c>
    </row>
    <row r="303" spans="1:4" x14ac:dyDescent="0.15">
      <c r="A303" s="2">
        <v>296</v>
      </c>
      <c r="B303" s="3">
        <v>72.733576467529303</v>
      </c>
      <c r="C303" s="2">
        <v>6</v>
      </c>
      <c r="D303" s="2">
        <v>9</v>
      </c>
    </row>
    <row r="304" spans="1:4" x14ac:dyDescent="0.15">
      <c r="A304" s="2">
        <v>297</v>
      </c>
      <c r="B304" s="3">
        <v>73.223873907777815</v>
      </c>
      <c r="C304" s="2">
        <v>4</v>
      </c>
      <c r="D304" s="2">
        <v>10</v>
      </c>
    </row>
    <row r="305" spans="1:4" x14ac:dyDescent="0.15">
      <c r="A305" s="2">
        <v>298</v>
      </c>
      <c r="B305" s="3">
        <v>73.703069512203484</v>
      </c>
      <c r="C305" s="2">
        <v>3</v>
      </c>
      <c r="D305" s="2">
        <v>20</v>
      </c>
    </row>
    <row r="306" spans="1:4" x14ac:dyDescent="0.15">
      <c r="A306" s="2">
        <v>299</v>
      </c>
      <c r="B306" s="3">
        <v>74.199220647704053</v>
      </c>
      <c r="C306" s="2">
        <v>9</v>
      </c>
      <c r="D306" s="2">
        <v>9</v>
      </c>
    </row>
    <row r="307" spans="1:4" x14ac:dyDescent="0.15">
      <c r="A307" s="2">
        <v>300</v>
      </c>
      <c r="B307" s="3">
        <v>74.64652370558413</v>
      </c>
      <c r="C307" s="2">
        <v>4</v>
      </c>
      <c r="D307" s="2">
        <v>7</v>
      </c>
    </row>
    <row r="308" spans="1:4" x14ac:dyDescent="0.15">
      <c r="A308" s="2">
        <v>301</v>
      </c>
      <c r="B308" s="3">
        <v>75.141463731722197</v>
      </c>
      <c r="C308" s="2">
        <v>13</v>
      </c>
      <c r="D308" s="2">
        <v>41</v>
      </c>
    </row>
    <row r="309" spans="1:4" x14ac:dyDescent="0.15">
      <c r="A309" s="2">
        <v>302</v>
      </c>
      <c r="B309" s="3">
        <v>75.683637022997416</v>
      </c>
      <c r="C309" s="2">
        <v>9</v>
      </c>
      <c r="D309" s="2">
        <v>40</v>
      </c>
    </row>
    <row r="310" spans="1:4" x14ac:dyDescent="0.15">
      <c r="A310" s="2">
        <v>303</v>
      </c>
      <c r="B310" s="3">
        <v>76.245793618753751</v>
      </c>
      <c r="C310" s="2">
        <v>6</v>
      </c>
      <c r="D310" s="2">
        <v>14</v>
      </c>
    </row>
    <row r="311" spans="1:4" x14ac:dyDescent="0.15">
      <c r="A311" s="2">
        <v>304</v>
      </c>
      <c r="B311" s="3">
        <v>76.735687355881439</v>
      </c>
      <c r="C311" s="2">
        <v>5</v>
      </c>
      <c r="D311" s="2">
        <v>16</v>
      </c>
    </row>
    <row r="312" spans="1:4" x14ac:dyDescent="0.15">
      <c r="A312" s="2">
        <v>305</v>
      </c>
      <c r="B312" s="3">
        <v>77.167649695169956</v>
      </c>
      <c r="C312" s="2">
        <v>5</v>
      </c>
      <c r="D312" s="2">
        <v>23</v>
      </c>
    </row>
    <row r="313" spans="1:4" x14ac:dyDescent="0.15">
      <c r="A313" s="2">
        <v>306</v>
      </c>
      <c r="B313" s="3">
        <v>77.600621292260556</v>
      </c>
      <c r="C313" s="2">
        <v>3</v>
      </c>
      <c r="D313" s="2">
        <v>33</v>
      </c>
    </row>
    <row r="314" spans="1:4" x14ac:dyDescent="0.15">
      <c r="A314" s="2">
        <v>307</v>
      </c>
      <c r="B314" s="3">
        <v>78.005535522453442</v>
      </c>
      <c r="C314" s="2">
        <v>5</v>
      </c>
      <c r="D314" s="2">
        <v>45</v>
      </c>
    </row>
    <row r="315" spans="1:4" x14ac:dyDescent="0.15">
      <c r="A315" s="2">
        <v>308</v>
      </c>
      <c r="B315" s="3">
        <v>78.61290686774278</v>
      </c>
      <c r="C315" s="2">
        <v>15</v>
      </c>
      <c r="D315" s="2">
        <v>69</v>
      </c>
    </row>
    <row r="316" spans="1:4" x14ac:dyDescent="0.15">
      <c r="A316" s="2">
        <v>309</v>
      </c>
      <c r="B316" s="3">
        <v>79.241270775315286</v>
      </c>
      <c r="C316" s="2">
        <v>7</v>
      </c>
      <c r="D316" s="2">
        <v>20</v>
      </c>
    </row>
    <row r="317" spans="1:4" x14ac:dyDescent="0.15">
      <c r="A317" s="2">
        <v>310</v>
      </c>
      <c r="B317" s="3">
        <v>79.809886621004907</v>
      </c>
      <c r="C317" s="2">
        <v>6</v>
      </c>
      <c r="D317" s="2">
        <v>14</v>
      </c>
    </row>
    <row r="318" spans="1:4" x14ac:dyDescent="0.15">
      <c r="A318" s="2">
        <v>311</v>
      </c>
      <c r="B318" s="3">
        <v>80.345196959226016</v>
      </c>
      <c r="C318" s="2">
        <v>16</v>
      </c>
      <c r="D318" s="2">
        <v>11</v>
      </c>
    </row>
    <row r="319" spans="1:4" x14ac:dyDescent="0.15">
      <c r="A319" s="2">
        <v>312</v>
      </c>
      <c r="B319" s="3">
        <v>80.835494399474527</v>
      </c>
      <c r="C319" s="2">
        <v>7</v>
      </c>
      <c r="D319" s="2">
        <v>14</v>
      </c>
    </row>
    <row r="320" spans="1:4" x14ac:dyDescent="0.15">
      <c r="A320" s="2">
        <v>313</v>
      </c>
      <c r="B320" s="3">
        <v>81.394017667143387</v>
      </c>
      <c r="C320" s="2">
        <v>15</v>
      </c>
      <c r="D320" s="2">
        <v>12</v>
      </c>
    </row>
    <row r="321" spans="1:4" x14ac:dyDescent="0.15">
      <c r="A321" s="2"/>
      <c r="B321" s="3"/>
      <c r="C321" s="6"/>
      <c r="D321" s="6"/>
    </row>
    <row r="323" spans="1:4" ht="16" x14ac:dyDescent="0.2">
      <c r="A323" s="8" t="s">
        <v>43</v>
      </c>
      <c r="B323" s="3"/>
      <c r="C323" s="7"/>
      <c r="D323" s="7"/>
    </row>
    <row r="324" spans="1:4" x14ac:dyDescent="0.15">
      <c r="A324" s="2"/>
      <c r="B324" s="3"/>
      <c r="C324" s="2"/>
      <c r="D324" s="2"/>
    </row>
    <row r="325" spans="1:4" x14ac:dyDescent="0.15">
      <c r="A325" s="2" t="s">
        <v>42</v>
      </c>
      <c r="B325" s="3" t="s">
        <v>41</v>
      </c>
      <c r="C325" s="2" t="s">
        <v>40</v>
      </c>
      <c r="D325" s="2" t="s">
        <v>39</v>
      </c>
    </row>
    <row r="326" spans="1:4" x14ac:dyDescent="0.15">
      <c r="A326" s="2">
        <v>315</v>
      </c>
      <c r="B326" s="3">
        <v>0.46246808080297341</v>
      </c>
      <c r="C326" s="2">
        <v>28</v>
      </c>
      <c r="D326" s="2">
        <v>30</v>
      </c>
    </row>
    <row r="327" spans="1:4" x14ac:dyDescent="0.15">
      <c r="A327" s="2">
        <v>316</v>
      </c>
      <c r="B327" s="3">
        <v>1.0349657421687359</v>
      </c>
      <c r="C327" s="2">
        <v>18</v>
      </c>
      <c r="D327" s="2">
        <v>40</v>
      </c>
    </row>
    <row r="328" spans="1:4" x14ac:dyDescent="0.15">
      <c r="A328" s="2">
        <v>317</v>
      </c>
      <c r="B328" s="3">
        <v>1.5343968851920213</v>
      </c>
      <c r="C328" s="2">
        <v>20</v>
      </c>
      <c r="D328" s="2">
        <v>20</v>
      </c>
    </row>
    <row r="329" spans="1:4" x14ac:dyDescent="0.15">
      <c r="A329" s="2">
        <v>318</v>
      </c>
      <c r="B329" s="3">
        <v>2.0239425580866186</v>
      </c>
      <c r="C329" s="2">
        <v>22</v>
      </c>
      <c r="D329" s="2">
        <v>15</v>
      </c>
    </row>
    <row r="330" spans="1:4" x14ac:dyDescent="0.15">
      <c r="A330" s="2">
        <v>319</v>
      </c>
      <c r="B330" s="3">
        <v>2.5725861502288074</v>
      </c>
      <c r="C330" s="2">
        <v>16</v>
      </c>
      <c r="D330" s="2">
        <v>32</v>
      </c>
    </row>
    <row r="331" spans="1:4" x14ac:dyDescent="0.15">
      <c r="A331" s="2">
        <v>320</v>
      </c>
      <c r="B331" s="3">
        <v>3.1345536368922717</v>
      </c>
      <c r="C331" s="2">
        <v>12</v>
      </c>
      <c r="D331" s="2">
        <v>18</v>
      </c>
    </row>
    <row r="332" spans="1:4" x14ac:dyDescent="0.15">
      <c r="A332" s="2">
        <v>321</v>
      </c>
      <c r="B332" s="3">
        <v>3.6960913205066626</v>
      </c>
      <c r="C332" s="2">
        <v>12</v>
      </c>
      <c r="D332" s="2">
        <v>14</v>
      </c>
    </row>
    <row r="333" spans="1:4" x14ac:dyDescent="0.15">
      <c r="A333" s="2">
        <v>322</v>
      </c>
      <c r="B333" s="3">
        <v>4.2625717391853986</v>
      </c>
      <c r="C333" s="2">
        <v>10</v>
      </c>
      <c r="D333" s="2">
        <v>13</v>
      </c>
    </row>
    <row r="334" spans="1:4" x14ac:dyDescent="0.15">
      <c r="A334" s="2">
        <v>323</v>
      </c>
      <c r="B334" s="3">
        <v>4.8161580663919308</v>
      </c>
      <c r="C334" s="2">
        <v>10</v>
      </c>
      <c r="D334" s="2">
        <v>11</v>
      </c>
    </row>
    <row r="335" spans="1:4" x14ac:dyDescent="0.15">
      <c r="A335" s="2">
        <v>324</v>
      </c>
      <c r="B335" s="3">
        <v>5.3828533865952028</v>
      </c>
      <c r="C335" s="2">
        <v>12</v>
      </c>
      <c r="D335" s="2">
        <v>13</v>
      </c>
    </row>
    <row r="336" spans="1:4" x14ac:dyDescent="0.15">
      <c r="A336" s="2">
        <v>325</v>
      </c>
      <c r="B336" s="3">
        <v>5.9590043738780896</v>
      </c>
      <c r="C336" s="2">
        <v>13</v>
      </c>
      <c r="D336" s="2">
        <v>10</v>
      </c>
    </row>
    <row r="337" spans="1:4" x14ac:dyDescent="0.15">
      <c r="A337" s="2">
        <v>326</v>
      </c>
      <c r="B337" s="3">
        <v>6.5173185346244304</v>
      </c>
      <c r="C337" s="2">
        <v>11</v>
      </c>
      <c r="D337" s="2">
        <v>12</v>
      </c>
    </row>
    <row r="338" spans="1:4" x14ac:dyDescent="0.15">
      <c r="A338" s="2">
        <v>327</v>
      </c>
      <c r="B338" s="3">
        <v>7.1835132606881933</v>
      </c>
      <c r="C338" s="2">
        <v>9</v>
      </c>
      <c r="D338" s="2">
        <v>11</v>
      </c>
    </row>
    <row r="339" spans="1:4" x14ac:dyDescent="0.15">
      <c r="A339" s="2">
        <v>328</v>
      </c>
      <c r="B339" s="3">
        <v>7.6943341845119226</v>
      </c>
      <c r="C339" s="2">
        <v>6</v>
      </c>
      <c r="D339" s="2">
        <v>17</v>
      </c>
    </row>
    <row r="340" spans="1:4" x14ac:dyDescent="0.15">
      <c r="A340" s="2"/>
      <c r="B340" s="3"/>
      <c r="C340" s="2"/>
      <c r="D340" s="6"/>
    </row>
    <row r="341" spans="1:4" x14ac:dyDescent="0.15">
      <c r="A341" s="2"/>
      <c r="B341" s="3"/>
      <c r="C341" s="2"/>
      <c r="D341" s="6"/>
    </row>
    <row r="342" spans="1:4" x14ac:dyDescent="0.15">
      <c r="A342" s="2">
        <v>331</v>
      </c>
      <c r="B342" s="3">
        <v>9.4715697924304134</v>
      </c>
      <c r="C342" s="2">
        <v>13</v>
      </c>
      <c r="D342" s="2">
        <v>15</v>
      </c>
    </row>
    <row r="343" spans="1:4" x14ac:dyDescent="0.15">
      <c r="A343" s="2">
        <v>332</v>
      </c>
      <c r="B343" s="3">
        <v>10.038694915682758</v>
      </c>
      <c r="C343" s="2">
        <v>14</v>
      </c>
      <c r="D343" s="2">
        <v>8</v>
      </c>
    </row>
    <row r="344" spans="1:4" x14ac:dyDescent="0.15">
      <c r="A344" s="2">
        <v>333</v>
      </c>
      <c r="B344" s="3">
        <v>10.599372993199001</v>
      </c>
      <c r="C344" s="2">
        <v>5</v>
      </c>
      <c r="D344" s="2">
        <v>12</v>
      </c>
    </row>
    <row r="345" spans="1:4" x14ac:dyDescent="0.15">
      <c r="A345" s="2">
        <v>334</v>
      </c>
      <c r="B345" s="3">
        <v>11.16692791950042</v>
      </c>
      <c r="C345" s="2">
        <v>5</v>
      </c>
      <c r="D345" s="2">
        <v>13</v>
      </c>
    </row>
    <row r="346" spans="1:4" x14ac:dyDescent="0.15">
      <c r="A346" s="2">
        <v>335</v>
      </c>
      <c r="B346" s="3">
        <v>11.724167572624074</v>
      </c>
      <c r="C346" s="2">
        <v>9</v>
      </c>
      <c r="D346" s="2">
        <v>10</v>
      </c>
    </row>
    <row r="347" spans="1:4" x14ac:dyDescent="0.15">
      <c r="A347" s="2">
        <v>336</v>
      </c>
      <c r="B347" s="3">
        <v>12.282481733370416</v>
      </c>
      <c r="C347" s="2">
        <v>13</v>
      </c>
      <c r="D347" s="2">
        <v>13</v>
      </c>
    </row>
    <row r="348" spans="1:4" x14ac:dyDescent="0.15">
      <c r="A348" s="2">
        <v>337</v>
      </c>
      <c r="B348" s="3">
        <v>12.867658584683843</v>
      </c>
      <c r="C348" s="2">
        <v>14</v>
      </c>
      <c r="D348" s="2">
        <v>17</v>
      </c>
    </row>
    <row r="349" spans="1:4" x14ac:dyDescent="0.15">
      <c r="A349" s="2">
        <v>338</v>
      </c>
      <c r="B349" s="3">
        <v>13.477334209794456</v>
      </c>
      <c r="C349" s="2">
        <v>11</v>
      </c>
      <c r="D349" s="2">
        <v>15</v>
      </c>
    </row>
    <row r="350" spans="1:4" x14ac:dyDescent="0.15">
      <c r="A350" s="2">
        <v>339</v>
      </c>
      <c r="B350" s="3">
        <v>14.172755543195208</v>
      </c>
      <c r="C350" s="2">
        <v>8</v>
      </c>
      <c r="D350" s="2">
        <v>8</v>
      </c>
    </row>
    <row r="351" spans="1:4" x14ac:dyDescent="0.15">
      <c r="A351" s="2">
        <v>340</v>
      </c>
      <c r="B351" s="3">
        <v>14.758792000606784</v>
      </c>
      <c r="C351" s="2">
        <v>4</v>
      </c>
      <c r="D351" s="2">
        <v>7</v>
      </c>
    </row>
    <row r="352" spans="1:4" x14ac:dyDescent="0.15">
      <c r="A352" s="2">
        <v>341</v>
      </c>
      <c r="B352" s="3">
        <v>15.308725001896194</v>
      </c>
      <c r="C352" s="2">
        <v>1</v>
      </c>
      <c r="D352" s="2">
        <v>5</v>
      </c>
    </row>
    <row r="353" spans="1:4" x14ac:dyDescent="0.15">
      <c r="A353" s="2">
        <v>342</v>
      </c>
      <c r="B353" s="3">
        <v>15.868328571789753</v>
      </c>
      <c r="C353" s="2">
        <v>1</v>
      </c>
      <c r="D353" s="2">
        <v>5</v>
      </c>
    </row>
    <row r="354" spans="1:4" x14ac:dyDescent="0.15">
      <c r="A354" s="2">
        <v>343</v>
      </c>
      <c r="B354" s="3">
        <v>16.370338533107478</v>
      </c>
      <c r="C354" s="2">
        <v>2</v>
      </c>
      <c r="D354" s="2">
        <v>6</v>
      </c>
    </row>
    <row r="355" spans="1:4" x14ac:dyDescent="0.15">
      <c r="A355" s="2">
        <v>344</v>
      </c>
      <c r="B355" s="3">
        <v>16.891044927059898</v>
      </c>
      <c r="C355" s="2">
        <v>2</v>
      </c>
      <c r="D355" s="2">
        <v>10</v>
      </c>
    </row>
    <row r="356" spans="1:4" x14ac:dyDescent="0.15">
      <c r="A356" s="2">
        <v>345</v>
      </c>
      <c r="B356" s="3">
        <v>17.435175587186816</v>
      </c>
      <c r="C356" s="2">
        <v>11</v>
      </c>
      <c r="D356" s="2">
        <v>15</v>
      </c>
    </row>
    <row r="357" spans="1:4" x14ac:dyDescent="0.15">
      <c r="A357" s="2">
        <v>346</v>
      </c>
      <c r="B357" s="3">
        <v>17.958460799433677</v>
      </c>
      <c r="C357" s="2">
        <v>18</v>
      </c>
      <c r="D357" s="2">
        <v>13</v>
      </c>
    </row>
    <row r="358" spans="1:4" x14ac:dyDescent="0.15">
      <c r="A358" s="2">
        <v>347</v>
      </c>
      <c r="B358" s="3">
        <v>18.488193057416638</v>
      </c>
      <c r="C358" s="2">
        <v>18</v>
      </c>
      <c r="D358" s="2">
        <v>15</v>
      </c>
    </row>
    <row r="359" spans="1:4" x14ac:dyDescent="0.15">
      <c r="A359" s="2">
        <v>348</v>
      </c>
      <c r="B359" s="3">
        <v>19.033828028215311</v>
      </c>
      <c r="C359" s="2">
        <v>11</v>
      </c>
      <c r="D359" s="2">
        <v>10</v>
      </c>
    </row>
    <row r="360" spans="1:4" x14ac:dyDescent="0.15">
      <c r="A360" s="2">
        <v>349</v>
      </c>
      <c r="B360" s="3">
        <v>19.582901423406572</v>
      </c>
      <c r="C360" s="2">
        <v>4</v>
      </c>
      <c r="D360" s="2">
        <v>12</v>
      </c>
    </row>
    <row r="361" spans="1:4" x14ac:dyDescent="0.15">
      <c r="A361" s="2">
        <v>350</v>
      </c>
      <c r="B361" s="3">
        <v>20.118650924076558</v>
      </c>
      <c r="C361" s="2">
        <v>3</v>
      </c>
      <c r="D361" s="2">
        <v>13</v>
      </c>
    </row>
    <row r="362" spans="1:4" x14ac:dyDescent="0.15">
      <c r="A362" s="2">
        <v>351</v>
      </c>
      <c r="B362" s="3">
        <v>20.666649811645136</v>
      </c>
      <c r="C362" s="2">
        <v>8</v>
      </c>
      <c r="D362" s="2">
        <v>11</v>
      </c>
    </row>
    <row r="363" spans="1:4" x14ac:dyDescent="0.15">
      <c r="A363" s="2">
        <v>352</v>
      </c>
      <c r="B363" s="3">
        <v>21.21765732055723</v>
      </c>
      <c r="C363" s="2">
        <v>11</v>
      </c>
      <c r="D363" s="2">
        <v>10</v>
      </c>
    </row>
    <row r="364" spans="1:4" x14ac:dyDescent="0.15">
      <c r="A364" s="2">
        <v>353</v>
      </c>
      <c r="B364" s="3">
        <v>21.762002882208684</v>
      </c>
      <c r="C364" s="2">
        <v>10</v>
      </c>
      <c r="D364" s="2">
        <v>10</v>
      </c>
    </row>
    <row r="365" spans="1:4" x14ac:dyDescent="0.15">
      <c r="A365" s="2">
        <v>354</v>
      </c>
      <c r="B365" s="3">
        <v>22.292164943240717</v>
      </c>
      <c r="C365" s="2">
        <v>9</v>
      </c>
      <c r="D365" s="2">
        <v>17</v>
      </c>
    </row>
    <row r="366" spans="1:4" x14ac:dyDescent="0.15">
      <c r="A366" s="2">
        <v>355</v>
      </c>
      <c r="B366" s="3">
        <v>22.828129345435244</v>
      </c>
      <c r="C366" s="2">
        <v>11</v>
      </c>
      <c r="D366" s="2">
        <v>20</v>
      </c>
    </row>
    <row r="367" spans="1:4" x14ac:dyDescent="0.15">
      <c r="A367" s="2">
        <v>356</v>
      </c>
      <c r="B367" s="3">
        <v>23.382790180264458</v>
      </c>
      <c r="C367" s="2">
        <v>17</v>
      </c>
      <c r="D367" s="2">
        <v>23</v>
      </c>
    </row>
    <row r="368" spans="1:4" x14ac:dyDescent="0.15">
      <c r="A368" s="2">
        <v>357</v>
      </c>
      <c r="B368" s="3">
        <v>23.921763203802495</v>
      </c>
      <c r="C368" s="2">
        <v>26</v>
      </c>
      <c r="D368" s="2">
        <v>19</v>
      </c>
    </row>
    <row r="369" spans="1:4" x14ac:dyDescent="0.15">
      <c r="A369" s="2">
        <v>358</v>
      </c>
      <c r="B369" s="3">
        <v>24.455148787702576</v>
      </c>
      <c r="C369" s="2">
        <v>31</v>
      </c>
      <c r="D369" s="2">
        <v>17</v>
      </c>
    </row>
    <row r="370" spans="1:4" x14ac:dyDescent="0.15">
      <c r="A370" s="2">
        <v>359</v>
      </c>
      <c r="B370" s="3">
        <v>24.998204940206811</v>
      </c>
      <c r="C370" s="2">
        <v>33</v>
      </c>
      <c r="D370" s="2">
        <v>16</v>
      </c>
    </row>
    <row r="371" spans="1:4" x14ac:dyDescent="0.15">
      <c r="A371" s="2">
        <v>360</v>
      </c>
      <c r="B371" s="3">
        <v>25.533309736303192</v>
      </c>
      <c r="C371" s="2">
        <v>26</v>
      </c>
      <c r="D371" s="2">
        <v>18</v>
      </c>
    </row>
    <row r="372" spans="1:4" x14ac:dyDescent="0.15">
      <c r="A372" s="2">
        <v>361</v>
      </c>
      <c r="B372" s="3">
        <v>26.08109372234723</v>
      </c>
      <c r="C372" s="2">
        <v>20</v>
      </c>
      <c r="D372" s="2">
        <v>26</v>
      </c>
    </row>
    <row r="373" spans="1:4" x14ac:dyDescent="0.15">
      <c r="A373" s="2">
        <v>362</v>
      </c>
      <c r="B373" s="3">
        <v>26.635969458700984</v>
      </c>
      <c r="C373" s="2">
        <v>16</v>
      </c>
      <c r="D373" s="2">
        <v>42</v>
      </c>
    </row>
    <row r="374" spans="1:4" x14ac:dyDescent="0.15">
      <c r="A374" s="2">
        <v>363</v>
      </c>
      <c r="B374" s="3">
        <v>27.170429550223748</v>
      </c>
      <c r="C374" s="2">
        <v>18</v>
      </c>
      <c r="D374" s="2">
        <v>31</v>
      </c>
    </row>
    <row r="375" spans="1:4" x14ac:dyDescent="0.15">
      <c r="A375" s="2">
        <v>364</v>
      </c>
      <c r="B375" s="3">
        <v>27.69672338381412</v>
      </c>
      <c r="C375" s="2">
        <v>12</v>
      </c>
      <c r="D375" s="2">
        <v>26</v>
      </c>
    </row>
    <row r="376" spans="1:4" x14ac:dyDescent="0.15">
      <c r="A376" s="2">
        <v>365</v>
      </c>
      <c r="B376" s="3">
        <v>28.258475968953054</v>
      </c>
      <c r="C376" s="2">
        <v>18</v>
      </c>
      <c r="D376" s="2">
        <v>22</v>
      </c>
    </row>
    <row r="377" spans="1:4" x14ac:dyDescent="0.15">
      <c r="A377" s="2">
        <v>366</v>
      </c>
      <c r="B377" s="3">
        <v>28.808408970242461</v>
      </c>
      <c r="C377" s="2">
        <v>13</v>
      </c>
      <c r="D377" s="2">
        <v>15</v>
      </c>
    </row>
    <row r="378" spans="1:4" x14ac:dyDescent="0.15">
      <c r="A378" s="2">
        <v>367</v>
      </c>
      <c r="B378" s="3">
        <v>29.354688645614743</v>
      </c>
      <c r="C378" s="2">
        <v>15</v>
      </c>
      <c r="D378" s="2">
        <v>18</v>
      </c>
    </row>
    <row r="379" spans="1:4" x14ac:dyDescent="0.15">
      <c r="A379" s="2">
        <v>368</v>
      </c>
      <c r="B379" s="3">
        <v>29.855409197785249</v>
      </c>
      <c r="C379" s="2">
        <v>18</v>
      </c>
      <c r="D379" s="2">
        <v>19</v>
      </c>
    </row>
    <row r="380" spans="1:4" x14ac:dyDescent="0.15">
      <c r="A380" s="2">
        <v>369</v>
      </c>
      <c r="B380" s="3">
        <v>30.403408085353831</v>
      </c>
      <c r="C380" s="2">
        <v>16</v>
      </c>
      <c r="D380" s="2">
        <v>18</v>
      </c>
    </row>
    <row r="381" spans="1:4" x14ac:dyDescent="0.15">
      <c r="A381" s="2">
        <v>370</v>
      </c>
      <c r="B381" s="3">
        <v>30.952481480545092</v>
      </c>
      <c r="C381" s="2">
        <v>17</v>
      </c>
      <c r="D381" s="2">
        <v>16</v>
      </c>
    </row>
    <row r="382" spans="1:4" x14ac:dyDescent="0.15">
      <c r="A382" s="2">
        <v>371</v>
      </c>
      <c r="B382" s="3">
        <v>31.49080979950952</v>
      </c>
      <c r="C382" s="2">
        <v>15</v>
      </c>
      <c r="D382" s="2">
        <v>15</v>
      </c>
    </row>
    <row r="383" spans="1:4" x14ac:dyDescent="0.15">
      <c r="A383" s="2">
        <v>372</v>
      </c>
      <c r="B383" s="3">
        <v>32.035585164210048</v>
      </c>
      <c r="C383" s="2">
        <v>11</v>
      </c>
      <c r="D383" s="2">
        <v>16</v>
      </c>
    </row>
    <row r="384" spans="1:4" x14ac:dyDescent="0.15">
      <c r="A384" s="2">
        <v>373</v>
      </c>
      <c r="B384" s="3">
        <v>32.543612368214802</v>
      </c>
      <c r="C384" s="2">
        <v>13</v>
      </c>
      <c r="D384" s="2">
        <v>15</v>
      </c>
    </row>
    <row r="385" spans="1:4" x14ac:dyDescent="0.15">
      <c r="A385" s="2">
        <v>374</v>
      </c>
      <c r="B385" s="3">
        <v>33.062169746921846</v>
      </c>
      <c r="C385" s="2">
        <v>15</v>
      </c>
      <c r="D385" s="2">
        <v>12</v>
      </c>
    </row>
    <row r="386" spans="1:4" x14ac:dyDescent="0.15">
      <c r="A386" s="2">
        <v>375</v>
      </c>
      <c r="B386" s="3">
        <v>33.594695724723785</v>
      </c>
      <c r="C386" s="2">
        <v>13</v>
      </c>
      <c r="D386" s="2">
        <v>11</v>
      </c>
    </row>
    <row r="387" spans="1:4" x14ac:dyDescent="0.15">
      <c r="A387" s="2">
        <v>376</v>
      </c>
      <c r="B387" s="3">
        <v>34.127221702525723</v>
      </c>
      <c r="C387" s="2">
        <v>14</v>
      </c>
      <c r="D387" s="2">
        <v>11</v>
      </c>
    </row>
    <row r="388" spans="1:4" x14ac:dyDescent="0.15">
      <c r="A388" s="2">
        <v>377</v>
      </c>
      <c r="B388" s="3">
        <v>34.665550021490148</v>
      </c>
      <c r="C388" s="2">
        <v>13</v>
      </c>
      <c r="D388" s="2">
        <v>10</v>
      </c>
    </row>
    <row r="389" spans="1:4" x14ac:dyDescent="0.15">
      <c r="A389" s="2">
        <v>378</v>
      </c>
      <c r="B389" s="3">
        <v>35.2075316663717</v>
      </c>
      <c r="C389" s="2">
        <v>7</v>
      </c>
      <c r="D389" s="2">
        <v>9</v>
      </c>
    </row>
    <row r="390" spans="1:4" x14ac:dyDescent="0.15">
      <c r="A390" s="2">
        <v>379</v>
      </c>
      <c r="B390" s="3">
        <v>35.737478825879201</v>
      </c>
      <c r="C390" s="2">
        <v>5</v>
      </c>
      <c r="D390" s="2">
        <v>8</v>
      </c>
    </row>
    <row r="391" spans="1:4" x14ac:dyDescent="0.15">
      <c r="A391" s="2">
        <v>380</v>
      </c>
      <c r="B391" s="3">
        <v>36.290420448512123</v>
      </c>
      <c r="C391" s="2">
        <v>7</v>
      </c>
      <c r="D391" s="2">
        <v>6</v>
      </c>
    </row>
    <row r="392" spans="1:4" x14ac:dyDescent="0.15">
      <c r="A392" s="2">
        <v>381</v>
      </c>
      <c r="B392" s="3">
        <v>36.824880540034883</v>
      </c>
      <c r="C392" s="2">
        <v>3</v>
      </c>
      <c r="D392" s="2">
        <v>4</v>
      </c>
    </row>
    <row r="393" spans="1:4" x14ac:dyDescent="0.15">
      <c r="A393" s="2">
        <v>382</v>
      </c>
      <c r="B393" s="3">
        <v>37.352463782772482</v>
      </c>
      <c r="C393" s="2">
        <v>6</v>
      </c>
      <c r="D393" s="2">
        <v>4</v>
      </c>
    </row>
    <row r="394" spans="1:4" x14ac:dyDescent="0.15">
      <c r="A394" s="2">
        <v>383</v>
      </c>
      <c r="B394" s="3">
        <v>37.893800723080417</v>
      </c>
      <c r="C394" s="2">
        <v>4</v>
      </c>
      <c r="D394" s="2">
        <v>11</v>
      </c>
    </row>
    <row r="395" spans="1:4" x14ac:dyDescent="0.15">
      <c r="A395" s="2">
        <v>384</v>
      </c>
      <c r="B395" s="3">
        <v>38.417300836851815</v>
      </c>
      <c r="C395" s="2">
        <v>5</v>
      </c>
      <c r="D395" s="2">
        <v>13</v>
      </c>
    </row>
    <row r="396" spans="1:4" x14ac:dyDescent="0.15">
      <c r="A396" s="2">
        <v>385</v>
      </c>
      <c r="B396" s="3">
        <v>38.96529972442039</v>
      </c>
      <c r="C396" s="2">
        <v>9</v>
      </c>
      <c r="D396" s="2">
        <v>16</v>
      </c>
    </row>
    <row r="397" spans="1:4" x14ac:dyDescent="0.15">
      <c r="A397" s="2">
        <v>386</v>
      </c>
      <c r="B397" s="3">
        <v>39.508785679973698</v>
      </c>
      <c r="C397" s="2">
        <v>16</v>
      </c>
      <c r="D397" s="2">
        <v>14</v>
      </c>
    </row>
    <row r="398" spans="1:4" x14ac:dyDescent="0.15">
      <c r="A398" s="2">
        <v>387</v>
      </c>
      <c r="B398" s="3">
        <v>40.053990847723298</v>
      </c>
      <c r="C398" s="2">
        <v>18</v>
      </c>
      <c r="D398" s="2">
        <v>13</v>
      </c>
    </row>
    <row r="399" spans="1:4" x14ac:dyDescent="0.15">
      <c r="A399" s="2">
        <v>388</v>
      </c>
      <c r="B399" s="3">
        <v>40.582863499608109</v>
      </c>
      <c r="C399" s="2">
        <v>14</v>
      </c>
      <c r="D399" s="2">
        <v>17</v>
      </c>
    </row>
    <row r="400" spans="1:4" x14ac:dyDescent="0.15">
      <c r="A400" s="2">
        <v>389</v>
      </c>
      <c r="B400" s="3">
        <v>41.097767552398039</v>
      </c>
      <c r="C400" s="2">
        <v>9</v>
      </c>
      <c r="D400" s="2">
        <v>15</v>
      </c>
    </row>
    <row r="401" spans="1:4" x14ac:dyDescent="0.15">
      <c r="A401" s="2">
        <v>390</v>
      </c>
      <c r="B401" s="3">
        <v>41.635236265264318</v>
      </c>
      <c r="C401" s="2">
        <v>8</v>
      </c>
      <c r="D401" s="2">
        <v>13</v>
      </c>
    </row>
    <row r="402" spans="1:4" x14ac:dyDescent="0.15">
      <c r="A402" s="2">
        <v>391</v>
      </c>
      <c r="B402" s="3">
        <v>42.274783202285526</v>
      </c>
      <c r="C402" s="2">
        <v>7</v>
      </c>
      <c r="D402" s="2">
        <v>11</v>
      </c>
    </row>
    <row r="403" spans="1:4" x14ac:dyDescent="0.15">
      <c r="A403" s="2">
        <v>392</v>
      </c>
      <c r="B403" s="3">
        <v>42.837825196571686</v>
      </c>
      <c r="C403" s="2">
        <v>5</v>
      </c>
      <c r="D403" s="2">
        <v>8</v>
      </c>
    </row>
    <row r="404" spans="1:4" x14ac:dyDescent="0.15">
      <c r="A404" s="2">
        <v>393</v>
      </c>
      <c r="B404" s="3">
        <v>43.407314236593926</v>
      </c>
      <c r="C404" s="2">
        <v>4</v>
      </c>
      <c r="D404" s="2">
        <v>6</v>
      </c>
    </row>
    <row r="405" spans="1:4" x14ac:dyDescent="0.15">
      <c r="A405" s="2">
        <v>394</v>
      </c>
      <c r="B405" s="3">
        <v>43.953808813490745</v>
      </c>
      <c r="C405" s="2">
        <v>5</v>
      </c>
      <c r="D405" s="2">
        <v>9</v>
      </c>
    </row>
    <row r="406" spans="1:4" x14ac:dyDescent="0.15">
      <c r="A406" s="2">
        <v>395</v>
      </c>
      <c r="B406" s="3">
        <v>44.516850807776891</v>
      </c>
      <c r="C406" s="2">
        <v>3</v>
      </c>
      <c r="D406" s="2">
        <v>7</v>
      </c>
    </row>
    <row r="407" spans="1:4" x14ac:dyDescent="0.15">
      <c r="A407" s="2">
        <v>396</v>
      </c>
      <c r="B407" s="3">
        <v>45.036052891057551</v>
      </c>
      <c r="C407" s="2">
        <v>6</v>
      </c>
      <c r="D407" s="2">
        <v>5</v>
      </c>
    </row>
    <row r="408" spans="1:4" x14ac:dyDescent="0.15">
      <c r="A408" s="2">
        <v>397</v>
      </c>
      <c r="B408" s="3">
        <v>45.574381210021983</v>
      </c>
      <c r="C408" s="2">
        <v>5</v>
      </c>
      <c r="D408" s="2">
        <v>5</v>
      </c>
    </row>
    <row r="409" spans="1:4" x14ac:dyDescent="0.15">
      <c r="A409" s="2">
        <v>398</v>
      </c>
      <c r="B409" s="3">
        <v>46.119586377771583</v>
      </c>
      <c r="C409" s="2">
        <v>4</v>
      </c>
      <c r="D409" s="2">
        <v>20</v>
      </c>
    </row>
    <row r="410" spans="1:4" x14ac:dyDescent="0.15">
      <c r="A410" s="2">
        <v>399</v>
      </c>
      <c r="B410" s="3">
        <v>46.626968877202728</v>
      </c>
      <c r="C410" s="2">
        <v>4</v>
      </c>
      <c r="D410" s="2">
        <v>9</v>
      </c>
    </row>
    <row r="411" spans="1:4" x14ac:dyDescent="0.15">
      <c r="A411" s="2">
        <v>400</v>
      </c>
      <c r="B411" s="3">
        <v>47.15433721841579</v>
      </c>
      <c r="C411" s="2">
        <v>3</v>
      </c>
      <c r="D411" s="2">
        <v>17</v>
      </c>
    </row>
    <row r="412" spans="1:4" x14ac:dyDescent="0.15">
      <c r="A412" s="2">
        <v>401</v>
      </c>
      <c r="B412" s="3">
        <v>47.700187090739</v>
      </c>
      <c r="C412" s="2">
        <v>6</v>
      </c>
      <c r="D412" s="2">
        <v>10</v>
      </c>
    </row>
    <row r="413" spans="1:4" x14ac:dyDescent="0.15">
      <c r="A413" s="2">
        <v>402</v>
      </c>
      <c r="B413" s="3">
        <v>48.228200136525672</v>
      </c>
      <c r="C413" s="2">
        <v>10</v>
      </c>
      <c r="D413" s="2">
        <v>13</v>
      </c>
    </row>
    <row r="414" spans="1:4" x14ac:dyDescent="0.15">
      <c r="A414" s="2">
        <v>403</v>
      </c>
      <c r="B414" s="3">
        <v>48.759866508229457</v>
      </c>
      <c r="C414" s="2">
        <v>10</v>
      </c>
      <c r="D414" s="2">
        <v>6</v>
      </c>
    </row>
    <row r="415" spans="1:4" x14ac:dyDescent="0.15">
      <c r="A415" s="2">
        <v>404</v>
      </c>
      <c r="B415" s="3">
        <v>49.30507167597905</v>
      </c>
      <c r="C415" s="2">
        <v>20</v>
      </c>
      <c r="D415" s="2">
        <v>9</v>
      </c>
    </row>
    <row r="416" spans="1:4" x14ac:dyDescent="0.15">
      <c r="A416" s="2">
        <v>405</v>
      </c>
      <c r="B416" s="3">
        <v>49.852210957449486</v>
      </c>
      <c r="C416" s="2">
        <v>12</v>
      </c>
      <c r="D416" s="2">
        <v>12</v>
      </c>
    </row>
    <row r="417" spans="1:4" x14ac:dyDescent="0.15">
      <c r="A417" s="2">
        <v>406</v>
      </c>
      <c r="B417" s="3">
        <v>50.398920435870849</v>
      </c>
      <c r="C417" s="2">
        <v>6</v>
      </c>
      <c r="D417" s="2">
        <v>11</v>
      </c>
    </row>
    <row r="418" spans="1:4" x14ac:dyDescent="0.15">
      <c r="A418" s="2">
        <v>407</v>
      </c>
      <c r="B418" s="3">
        <v>50.964756149975976</v>
      </c>
      <c r="C418" s="2">
        <v>11</v>
      </c>
      <c r="D418" s="2">
        <v>15</v>
      </c>
    </row>
    <row r="419" spans="1:4" x14ac:dyDescent="0.15">
      <c r="A419" s="2">
        <v>408</v>
      </c>
      <c r="B419" s="3">
        <v>51.526508735114895</v>
      </c>
      <c r="C419" s="2">
        <v>11</v>
      </c>
      <c r="D419" s="2">
        <v>14</v>
      </c>
    </row>
    <row r="420" spans="1:4" x14ac:dyDescent="0.15">
      <c r="A420" s="2">
        <v>409</v>
      </c>
      <c r="B420" s="3">
        <v>52.163047050792592</v>
      </c>
      <c r="C420" s="2">
        <v>15</v>
      </c>
      <c r="D420" s="2">
        <v>11</v>
      </c>
    </row>
    <row r="421" spans="1:4" x14ac:dyDescent="0.15">
      <c r="A421" s="2">
        <v>410</v>
      </c>
      <c r="B421" s="3">
        <v>52.673008368518168</v>
      </c>
      <c r="C421" s="2">
        <v>18</v>
      </c>
      <c r="D421" s="2">
        <v>10</v>
      </c>
    </row>
    <row r="422" spans="1:4" x14ac:dyDescent="0.15">
      <c r="A422" s="2">
        <v>411</v>
      </c>
      <c r="B422" s="3">
        <v>53.25388718934088</v>
      </c>
      <c r="C422" s="2">
        <v>15</v>
      </c>
      <c r="D422" s="2">
        <v>8</v>
      </c>
    </row>
    <row r="423" spans="1:4" x14ac:dyDescent="0.15">
      <c r="A423" s="2">
        <v>412</v>
      </c>
      <c r="B423" s="3">
        <v>53.796513538796034</v>
      </c>
      <c r="C423" s="2">
        <v>9</v>
      </c>
      <c r="D423" s="2">
        <v>7</v>
      </c>
    </row>
    <row r="424" spans="1:4" x14ac:dyDescent="0.15">
      <c r="A424" s="2">
        <v>413</v>
      </c>
      <c r="B424" s="3">
        <v>54.343437918741927</v>
      </c>
      <c r="C424" s="2">
        <v>6</v>
      </c>
      <c r="D424" s="2">
        <v>9</v>
      </c>
    </row>
    <row r="425" spans="1:4" x14ac:dyDescent="0.15">
      <c r="A425" s="2">
        <v>414</v>
      </c>
      <c r="B425" s="3">
        <v>54.866078426415186</v>
      </c>
      <c r="C425" s="2">
        <v>5</v>
      </c>
      <c r="D425" s="2">
        <v>7</v>
      </c>
    </row>
    <row r="426" spans="1:4" x14ac:dyDescent="0.15">
      <c r="A426" s="2">
        <v>415</v>
      </c>
      <c r="B426" s="3">
        <v>55.416656132278192</v>
      </c>
      <c r="C426" s="2">
        <v>5</v>
      </c>
      <c r="D426" s="2">
        <v>5</v>
      </c>
    </row>
    <row r="427" spans="1:4" x14ac:dyDescent="0.15">
      <c r="A427" s="2">
        <v>416</v>
      </c>
      <c r="B427" s="3">
        <v>55.946173488736612</v>
      </c>
      <c r="C427" s="2">
        <v>4</v>
      </c>
      <c r="D427" s="2">
        <v>4</v>
      </c>
    </row>
    <row r="428" spans="1:4" x14ac:dyDescent="0.15">
      <c r="A428" s="2">
        <v>417</v>
      </c>
      <c r="B428" s="3">
        <v>56.46365635982098</v>
      </c>
      <c r="C428" s="2">
        <v>5</v>
      </c>
      <c r="D428" s="2">
        <v>6</v>
      </c>
    </row>
    <row r="429" spans="1:4" x14ac:dyDescent="0.15">
      <c r="A429" s="2">
        <v>418</v>
      </c>
      <c r="B429" s="3">
        <v>56.917743281167027</v>
      </c>
      <c r="C429" s="2">
        <v>6</v>
      </c>
      <c r="D429" s="2">
        <v>7</v>
      </c>
    </row>
    <row r="430" spans="1:4" x14ac:dyDescent="0.15">
      <c r="A430" s="2">
        <v>419</v>
      </c>
      <c r="B430" s="3">
        <v>57.439524182742133</v>
      </c>
      <c r="C430" s="2">
        <v>5</v>
      </c>
      <c r="D430" s="2">
        <v>6</v>
      </c>
    </row>
    <row r="431" spans="1:4" x14ac:dyDescent="0.15">
      <c r="A431" s="2">
        <v>420</v>
      </c>
      <c r="B431" s="3">
        <v>57.975488584936663</v>
      </c>
      <c r="C431" s="2">
        <v>8</v>
      </c>
      <c r="D431" s="2">
        <v>9</v>
      </c>
    </row>
    <row r="432" spans="1:4" x14ac:dyDescent="0.15">
      <c r="A432" s="2">
        <v>421</v>
      </c>
      <c r="B432" s="3">
        <v>58.490177736202043</v>
      </c>
      <c r="C432" s="2">
        <v>9</v>
      </c>
      <c r="D432" s="2">
        <v>8</v>
      </c>
    </row>
    <row r="433" spans="1:4" x14ac:dyDescent="0.15">
      <c r="A433" s="2">
        <v>422</v>
      </c>
      <c r="B433" s="3">
        <v>59.004222182893827</v>
      </c>
      <c r="C433" s="2">
        <v>10</v>
      </c>
      <c r="D433" s="2">
        <v>12</v>
      </c>
    </row>
    <row r="434" spans="1:4" x14ac:dyDescent="0.15">
      <c r="A434" s="2">
        <v>423</v>
      </c>
      <c r="B434" s="3">
        <v>59.541475994235569</v>
      </c>
      <c r="C434" s="2">
        <v>12</v>
      </c>
      <c r="D434" s="2">
        <v>20</v>
      </c>
    </row>
    <row r="435" spans="1:4" x14ac:dyDescent="0.15">
      <c r="A435" s="2">
        <v>424</v>
      </c>
      <c r="B435" s="3">
        <v>60.050577705863006</v>
      </c>
      <c r="C435" s="2">
        <v>16</v>
      </c>
      <c r="D435" s="2">
        <v>21</v>
      </c>
    </row>
    <row r="436" spans="1:4" x14ac:dyDescent="0.15">
      <c r="A436" s="2">
        <v>425</v>
      </c>
      <c r="B436" s="3">
        <v>60.593848759891785</v>
      </c>
      <c r="C436" s="2">
        <v>22</v>
      </c>
      <c r="D436" s="2">
        <v>19</v>
      </c>
    </row>
    <row r="437" spans="1:4" x14ac:dyDescent="0.15">
      <c r="A437" s="2">
        <v>426</v>
      </c>
      <c r="B437" s="3">
        <v>61.134540995626111</v>
      </c>
      <c r="C437" s="2">
        <v>27</v>
      </c>
      <c r="D437" s="2">
        <v>25</v>
      </c>
    </row>
    <row r="438" spans="1:4" x14ac:dyDescent="0.15">
      <c r="A438" s="2">
        <v>427</v>
      </c>
      <c r="B438" s="3">
        <v>61.672224610016933</v>
      </c>
      <c r="C438" s="2">
        <v>43</v>
      </c>
      <c r="D438" s="2">
        <v>22</v>
      </c>
    </row>
    <row r="439" spans="1:4" x14ac:dyDescent="0.15">
      <c r="A439" s="2">
        <v>428</v>
      </c>
      <c r="B439" s="3">
        <v>62.306828811973809</v>
      </c>
      <c r="C439" s="2">
        <v>25</v>
      </c>
      <c r="D439" s="2">
        <v>27</v>
      </c>
    </row>
    <row r="440" spans="1:4" x14ac:dyDescent="0.15">
      <c r="A440" s="2">
        <v>429</v>
      </c>
      <c r="B440" s="3">
        <v>62.946160847470473</v>
      </c>
      <c r="C440" s="2">
        <v>15</v>
      </c>
      <c r="D440" s="2">
        <v>26</v>
      </c>
    </row>
    <row r="441" spans="1:4" x14ac:dyDescent="0.15">
      <c r="A441" s="2">
        <v>430</v>
      </c>
      <c r="B441" s="3">
        <v>63.531767501832981</v>
      </c>
      <c r="C441" s="2">
        <v>15</v>
      </c>
      <c r="D441" s="2">
        <v>25</v>
      </c>
    </row>
    <row r="442" spans="1:4" x14ac:dyDescent="0.15">
      <c r="A442" s="2">
        <v>431</v>
      </c>
      <c r="B442" s="3">
        <v>64.15541172603848</v>
      </c>
      <c r="C442" s="2">
        <v>15</v>
      </c>
      <c r="D442" s="2">
        <v>15</v>
      </c>
    </row>
    <row r="443" spans="1:4" x14ac:dyDescent="0.15">
      <c r="A443" s="2">
        <v>432</v>
      </c>
      <c r="B443" s="3">
        <v>64.828483300887413</v>
      </c>
      <c r="C443" s="2">
        <v>13</v>
      </c>
      <c r="D443" s="2">
        <v>13</v>
      </c>
    </row>
    <row r="444" spans="1:4" x14ac:dyDescent="0.15">
      <c r="A444" s="2">
        <v>433</v>
      </c>
      <c r="B444" s="3">
        <v>65.435580107703586</v>
      </c>
      <c r="C444" s="2">
        <v>13</v>
      </c>
      <c r="D444" s="2">
        <v>12</v>
      </c>
    </row>
    <row r="445" spans="1:4" x14ac:dyDescent="0.15">
      <c r="A445" s="2">
        <v>434</v>
      </c>
      <c r="B445" s="3">
        <v>66.023120875786915</v>
      </c>
      <c r="C445" s="2">
        <v>12</v>
      </c>
      <c r="D445" s="2">
        <v>12</v>
      </c>
    </row>
    <row r="446" spans="1:4" x14ac:dyDescent="0.15">
      <c r="A446" s="2">
        <v>435</v>
      </c>
      <c r="B446" s="3">
        <v>66.592395014284619</v>
      </c>
      <c r="C446" s="2">
        <v>19</v>
      </c>
      <c r="D446" s="2">
        <v>15</v>
      </c>
    </row>
    <row r="447" spans="1:4" x14ac:dyDescent="0.15">
      <c r="A447" s="2">
        <v>436</v>
      </c>
      <c r="B447" s="3">
        <v>67.141898212524964</v>
      </c>
      <c r="C447" s="2">
        <v>11</v>
      </c>
      <c r="D447" s="2">
        <v>16</v>
      </c>
    </row>
    <row r="448" spans="1:4" x14ac:dyDescent="0.15">
      <c r="A448" s="2">
        <v>437</v>
      </c>
      <c r="B448" s="3">
        <v>67.696773948878729</v>
      </c>
      <c r="C448" s="2">
        <v>13</v>
      </c>
      <c r="D448" s="2">
        <v>20</v>
      </c>
    </row>
    <row r="449" spans="1:4" x14ac:dyDescent="0.15">
      <c r="A449" s="2">
        <v>438</v>
      </c>
      <c r="B449" s="3">
        <v>68.193626273607563</v>
      </c>
      <c r="C449" s="2">
        <v>23</v>
      </c>
      <c r="D449" s="2">
        <v>16</v>
      </c>
    </row>
    <row r="450" spans="1:4" x14ac:dyDescent="0.15">
      <c r="A450" s="2">
        <v>439</v>
      </c>
      <c r="B450" s="3">
        <v>68.72443303921321</v>
      </c>
      <c r="C450" s="2">
        <v>22</v>
      </c>
      <c r="D450" s="2">
        <v>14</v>
      </c>
    </row>
    <row r="451" spans="1:4" x14ac:dyDescent="0.15">
      <c r="A451" s="2">
        <v>440</v>
      </c>
      <c r="B451" s="3">
        <v>69.291128359416476</v>
      </c>
      <c r="C451" s="2">
        <v>15</v>
      </c>
      <c r="D451" s="2">
        <v>13</v>
      </c>
    </row>
    <row r="452" spans="1:4" x14ac:dyDescent="0.15">
      <c r="A452" s="2">
        <v>441</v>
      </c>
      <c r="B452" s="3">
        <v>69.793783025307803</v>
      </c>
      <c r="C452" s="2">
        <v>9</v>
      </c>
      <c r="D452" s="2">
        <v>18</v>
      </c>
    </row>
    <row r="453" spans="1:4" x14ac:dyDescent="0.15">
      <c r="A453" s="2">
        <v>442</v>
      </c>
      <c r="B453" s="3">
        <v>70.254746795439019</v>
      </c>
      <c r="C453" s="2">
        <v>6</v>
      </c>
      <c r="D453" s="2">
        <v>15</v>
      </c>
    </row>
    <row r="454" spans="1:4" x14ac:dyDescent="0.15">
      <c r="A454" s="2">
        <v>443</v>
      </c>
      <c r="B454" s="3">
        <v>70.709908224407741</v>
      </c>
      <c r="C454" s="2">
        <v>8</v>
      </c>
      <c r="D454" s="2">
        <v>8</v>
      </c>
    </row>
    <row r="455" spans="1:4" x14ac:dyDescent="0.15">
      <c r="A455" s="2">
        <v>444</v>
      </c>
      <c r="B455" s="3">
        <v>71.061702020074307</v>
      </c>
      <c r="C455" s="2">
        <v>6</v>
      </c>
      <c r="D455" s="2">
        <v>8</v>
      </c>
    </row>
    <row r="456" spans="1:4" x14ac:dyDescent="0.15">
      <c r="A456" s="2"/>
      <c r="B456" s="3"/>
      <c r="C456" s="2"/>
      <c r="D456" s="6"/>
    </row>
    <row r="457" spans="1:4" x14ac:dyDescent="0.15">
      <c r="A457" s="2"/>
      <c r="B457" s="3"/>
      <c r="C457" s="2"/>
      <c r="D457" s="6"/>
    </row>
    <row r="458" spans="1:4" x14ac:dyDescent="0.15">
      <c r="A458" s="2">
        <v>447</v>
      </c>
      <c r="B458" s="3">
        <v>72.758564457816078</v>
      </c>
      <c r="C458" s="2">
        <v>17</v>
      </c>
      <c r="D458" s="2">
        <v>10</v>
      </c>
    </row>
    <row r="459" spans="1:4" x14ac:dyDescent="0.15">
      <c r="A459" s="2">
        <v>448</v>
      </c>
      <c r="B459" s="3">
        <v>73.263368138952771</v>
      </c>
      <c r="C459" s="2">
        <v>10</v>
      </c>
      <c r="D459" s="2">
        <v>9</v>
      </c>
    </row>
    <row r="460" spans="1:4" x14ac:dyDescent="0.15">
      <c r="A460" s="2">
        <v>449</v>
      </c>
      <c r="B460" s="3">
        <v>73.816739564634773</v>
      </c>
      <c r="C460" s="2">
        <v>8</v>
      </c>
      <c r="D460" s="2">
        <v>6</v>
      </c>
    </row>
    <row r="461" spans="1:4" x14ac:dyDescent="0.15">
      <c r="A461" s="2">
        <v>450</v>
      </c>
      <c r="B461" s="3">
        <v>74.353348671402884</v>
      </c>
      <c r="C461" s="2">
        <v>2</v>
      </c>
      <c r="D461" s="2">
        <v>5</v>
      </c>
    </row>
    <row r="462" spans="1:4" x14ac:dyDescent="0.15">
      <c r="A462" s="2">
        <v>451</v>
      </c>
      <c r="B462" s="3">
        <v>74.889098172072877</v>
      </c>
      <c r="C462" s="2">
        <v>2</v>
      </c>
      <c r="D462" s="2">
        <v>6</v>
      </c>
    </row>
    <row r="463" spans="1:4" x14ac:dyDescent="0.15">
      <c r="A463" s="2">
        <v>452</v>
      </c>
      <c r="B463" s="3">
        <v>75.4057214370591</v>
      </c>
      <c r="C463" s="2">
        <v>6</v>
      </c>
      <c r="D463" s="2">
        <v>5</v>
      </c>
    </row>
    <row r="464" spans="1:4" x14ac:dyDescent="0.15">
      <c r="A464" s="2">
        <v>453</v>
      </c>
      <c r="B464" s="3">
        <v>75.941470937729079</v>
      </c>
      <c r="C464" s="2">
        <v>10</v>
      </c>
      <c r="D464" s="2">
        <v>4</v>
      </c>
    </row>
    <row r="465" spans="1:4" x14ac:dyDescent="0.15">
      <c r="A465" s="2">
        <v>454</v>
      </c>
      <c r="B465" s="3">
        <v>76.469698885040287</v>
      </c>
      <c r="C465" s="2">
        <v>6</v>
      </c>
      <c r="D465" s="2">
        <v>5</v>
      </c>
    </row>
    <row r="466" spans="1:4" x14ac:dyDescent="0.15">
      <c r="A466" s="2">
        <v>455</v>
      </c>
      <c r="B466" s="3">
        <v>76.993628801860751</v>
      </c>
      <c r="C466" s="2">
        <v>5</v>
      </c>
      <c r="D466" s="2">
        <v>6</v>
      </c>
    </row>
    <row r="467" spans="1:4" x14ac:dyDescent="0.15">
      <c r="A467" s="2">
        <v>456</v>
      </c>
      <c r="B467" s="3">
        <v>77.533461431496931</v>
      </c>
      <c r="C467" s="2">
        <v>6</v>
      </c>
      <c r="D467" s="2">
        <v>17</v>
      </c>
    </row>
    <row r="468" spans="1:4" x14ac:dyDescent="0.15">
      <c r="A468" s="2">
        <v>457</v>
      </c>
      <c r="B468" s="3">
        <v>78.029024347078561</v>
      </c>
      <c r="C468" s="2">
        <v>12</v>
      </c>
      <c r="D468" s="2">
        <v>31</v>
      </c>
    </row>
    <row r="469" spans="1:4" x14ac:dyDescent="0.15">
      <c r="A469" s="2">
        <v>458</v>
      </c>
      <c r="B469" s="3">
        <v>78.733901347558941</v>
      </c>
      <c r="C469" s="2">
        <v>54</v>
      </c>
      <c r="D469" s="2">
        <v>83</v>
      </c>
    </row>
    <row r="470" spans="1:4" x14ac:dyDescent="0.15">
      <c r="A470" s="2">
        <v>459</v>
      </c>
      <c r="B470" s="3">
        <v>79.295868834222404</v>
      </c>
      <c r="C470" s="4">
        <v>104.5</v>
      </c>
      <c r="D470" s="2">
        <v>97</v>
      </c>
    </row>
    <row r="471" spans="1:4" x14ac:dyDescent="0.15">
      <c r="A471" s="2">
        <v>460</v>
      </c>
      <c r="B471" s="3">
        <v>79.858051222410396</v>
      </c>
      <c r="C471" s="4">
        <v>110.5</v>
      </c>
      <c r="D471" s="2">
        <v>79</v>
      </c>
    </row>
    <row r="472" spans="1:4" x14ac:dyDescent="0.15">
      <c r="A472" s="2">
        <v>461</v>
      </c>
      <c r="B472" s="3">
        <v>80.462569210932131</v>
      </c>
      <c r="C472" s="4">
        <v>94</v>
      </c>
      <c r="D472" s="2">
        <v>201</v>
      </c>
    </row>
    <row r="473" spans="1:4" x14ac:dyDescent="0.15">
      <c r="A473" s="2">
        <v>462</v>
      </c>
      <c r="B473" s="3">
        <v>80.922028670391597</v>
      </c>
      <c r="C473" s="4">
        <v>70</v>
      </c>
      <c r="D473" s="2">
        <v>192</v>
      </c>
    </row>
    <row r="474" spans="1:4" x14ac:dyDescent="0.15">
      <c r="A474" s="2">
        <v>463</v>
      </c>
      <c r="B474" s="3">
        <v>81.390728895406127</v>
      </c>
      <c r="C474" s="2">
        <v>30</v>
      </c>
      <c r="D474" s="2">
        <v>127</v>
      </c>
    </row>
    <row r="475" spans="1:4" x14ac:dyDescent="0.15">
      <c r="A475" s="2">
        <v>464</v>
      </c>
      <c r="B475" s="3">
        <v>82.0130837104644</v>
      </c>
      <c r="C475" s="2">
        <v>31</v>
      </c>
      <c r="D475" s="2">
        <v>72</v>
      </c>
    </row>
    <row r="476" spans="1:4" x14ac:dyDescent="0.15">
      <c r="A476" s="2">
        <v>465</v>
      </c>
      <c r="B476" s="3">
        <v>82.718175612469309</v>
      </c>
      <c r="C476" s="2">
        <v>39</v>
      </c>
      <c r="D476" s="2">
        <v>95</v>
      </c>
    </row>
    <row r="477" spans="1:4" x14ac:dyDescent="0.15">
      <c r="A477" s="2">
        <v>466</v>
      </c>
      <c r="B477" s="3">
        <v>83.209010694511136</v>
      </c>
      <c r="C477" s="2">
        <v>15</v>
      </c>
      <c r="D477" s="2">
        <v>18</v>
      </c>
    </row>
    <row r="478" spans="1:4" x14ac:dyDescent="0.15">
      <c r="A478" s="2">
        <v>467</v>
      </c>
      <c r="B478" s="3">
        <v>83.724989254923742</v>
      </c>
      <c r="C478" s="2">
        <v>16</v>
      </c>
      <c r="D478" s="2">
        <v>15</v>
      </c>
    </row>
    <row r="479" spans="1:4" x14ac:dyDescent="0.15">
      <c r="A479" s="2">
        <v>468</v>
      </c>
      <c r="B479" s="3">
        <v>84.185953025054957</v>
      </c>
      <c r="C479" s="2">
        <v>26</v>
      </c>
      <c r="D479" s="2">
        <v>23</v>
      </c>
    </row>
    <row r="480" spans="1:4" x14ac:dyDescent="0.15">
      <c r="A480" s="2">
        <v>469</v>
      </c>
      <c r="B480" s="3">
        <v>84.663464212575491</v>
      </c>
      <c r="C480" s="2">
        <v>49</v>
      </c>
      <c r="D480" s="2">
        <v>39</v>
      </c>
    </row>
    <row r="481" spans="1:4" x14ac:dyDescent="0.15">
      <c r="A481" s="2">
        <v>470</v>
      </c>
      <c r="B481" s="3">
        <v>85</v>
      </c>
      <c r="C481" s="2">
        <v>83</v>
      </c>
      <c r="D481" s="2">
        <v>60</v>
      </c>
    </row>
  </sheetData>
  <pageMargins left="0.7" right="0.7" top="0.75" bottom="0.75" header="0.5" footer="0.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1"/>
  <sheetViews>
    <sheetView topLeftCell="A159" workbookViewId="0">
      <selection activeCell="F325" sqref="F325"/>
    </sheetView>
  </sheetViews>
  <sheetFormatPr baseColWidth="10" defaultColWidth="8.83203125" defaultRowHeight="13" x14ac:dyDescent="0.15"/>
  <cols>
    <col min="1" max="1" width="17.6640625" style="1" customWidth="1"/>
    <col min="2" max="2" width="10.33203125" style="1" customWidth="1"/>
    <col min="3" max="3" width="16.1640625" style="1" customWidth="1"/>
    <col min="4" max="4" width="18" style="1" customWidth="1"/>
    <col min="5" max="16384" width="8.83203125" style="1"/>
  </cols>
  <sheetData>
    <row r="1" spans="1:4" ht="16" x14ac:dyDescent="0.2">
      <c r="A1" s="8" t="s">
        <v>58</v>
      </c>
    </row>
    <row r="3" spans="1:4" x14ac:dyDescent="0.15">
      <c r="A3" s="2" t="s">
        <v>42</v>
      </c>
      <c r="B3" s="3" t="s">
        <v>41</v>
      </c>
      <c r="C3" s="2" t="s">
        <v>40</v>
      </c>
      <c r="D3" s="2" t="s">
        <v>39</v>
      </c>
    </row>
    <row r="4" spans="1:4" x14ac:dyDescent="0.15">
      <c r="A4" s="2">
        <v>1</v>
      </c>
      <c r="B4" s="9">
        <v>0.54350958027209628</v>
      </c>
      <c r="C4" s="2">
        <v>17</v>
      </c>
      <c r="D4" s="2">
        <v>21</v>
      </c>
    </row>
    <row r="5" spans="1:4" x14ac:dyDescent="0.15">
      <c r="A5" s="2">
        <v>2</v>
      </c>
      <c r="B5" s="9">
        <v>1.0482429547778351</v>
      </c>
      <c r="C5" s="2">
        <v>20</v>
      </c>
      <c r="D5" s="2">
        <v>17</v>
      </c>
    </row>
    <row r="6" spans="1:4" x14ac:dyDescent="0.15">
      <c r="A6" s="2"/>
      <c r="B6" s="9"/>
      <c r="C6" s="6"/>
      <c r="D6" s="2"/>
    </row>
    <row r="7" spans="1:4" x14ac:dyDescent="0.15">
      <c r="A7" s="2">
        <v>4</v>
      </c>
      <c r="B7" s="9">
        <v>2.1875350114932504</v>
      </c>
      <c r="C7" s="2">
        <v>15</v>
      </c>
      <c r="D7" s="2">
        <v>28</v>
      </c>
    </row>
    <row r="8" spans="1:4" x14ac:dyDescent="0.15">
      <c r="A8" s="2">
        <v>5</v>
      </c>
      <c r="B8" s="9">
        <v>2.7267599281447552</v>
      </c>
      <c r="C8" s="2">
        <v>9</v>
      </c>
      <c r="D8" s="2">
        <v>17</v>
      </c>
    </row>
    <row r="9" spans="1:4" x14ac:dyDescent="0.15">
      <c r="A9" s="2"/>
      <c r="B9" s="9"/>
      <c r="C9" s="6"/>
      <c r="D9" s="2"/>
    </row>
    <row r="10" spans="1:4" x14ac:dyDescent="0.15">
      <c r="A10" s="2">
        <v>7</v>
      </c>
      <c r="B10" s="9">
        <v>3.7533653316386002</v>
      </c>
      <c r="C10" s="2">
        <v>12</v>
      </c>
      <c r="D10" s="2">
        <v>11</v>
      </c>
    </row>
    <row r="11" spans="1:4" x14ac:dyDescent="0.15">
      <c r="A11" s="2">
        <v>8</v>
      </c>
      <c r="B11" s="9">
        <v>4.2816643560575951</v>
      </c>
      <c r="C11" s="2">
        <v>28</v>
      </c>
      <c r="D11" s="2">
        <v>10</v>
      </c>
    </row>
    <row r="12" spans="1:4" x14ac:dyDescent="0.15">
      <c r="A12" s="2">
        <v>9</v>
      </c>
      <c r="B12" s="9">
        <v>4.8125341786489448</v>
      </c>
      <c r="C12" s="2">
        <v>12</v>
      </c>
      <c r="D12" s="2">
        <v>10</v>
      </c>
    </row>
    <row r="13" spans="1:4" x14ac:dyDescent="0.15">
      <c r="A13" s="2">
        <v>10</v>
      </c>
      <c r="B13" s="9">
        <v>5.3194098849649798</v>
      </c>
      <c r="C13" s="2">
        <v>28</v>
      </c>
      <c r="D13" s="2">
        <v>14</v>
      </c>
    </row>
    <row r="14" spans="1:4" x14ac:dyDescent="0.15">
      <c r="A14" s="2">
        <v>11</v>
      </c>
      <c r="B14" s="9">
        <v>5.8380684162376415</v>
      </c>
      <c r="C14" s="2">
        <v>15</v>
      </c>
      <c r="D14" s="2">
        <v>19</v>
      </c>
    </row>
    <row r="15" spans="1:4" x14ac:dyDescent="0.15">
      <c r="A15" s="2">
        <v>12</v>
      </c>
      <c r="B15" s="9">
        <v>6.3430160239244104</v>
      </c>
      <c r="C15" s="2">
        <v>9</v>
      </c>
      <c r="D15" s="2">
        <v>8</v>
      </c>
    </row>
    <row r="16" spans="1:4" x14ac:dyDescent="0.15">
      <c r="A16" s="2"/>
      <c r="B16" s="9"/>
      <c r="C16" s="6"/>
      <c r="D16" s="2"/>
    </row>
    <row r="17" spans="1:4" x14ac:dyDescent="0.15">
      <c r="A17" s="2">
        <v>14</v>
      </c>
      <c r="B17" s="9">
        <v>7.3916874450643038</v>
      </c>
      <c r="C17" s="2">
        <v>5</v>
      </c>
      <c r="D17" s="2">
        <v>7</v>
      </c>
    </row>
    <row r="18" spans="1:4" x14ac:dyDescent="0.15">
      <c r="A18" s="2">
        <v>15</v>
      </c>
      <c r="B18" s="9">
        <v>7.9253422990090376</v>
      </c>
      <c r="C18" s="2">
        <v>17</v>
      </c>
      <c r="D18" s="2">
        <v>11</v>
      </c>
    </row>
    <row r="19" spans="1:4" x14ac:dyDescent="0.15">
      <c r="A19" s="2">
        <v>16</v>
      </c>
      <c r="B19" s="9">
        <v>8.4549267225142106</v>
      </c>
      <c r="C19" s="2">
        <v>17</v>
      </c>
      <c r="D19" s="2">
        <v>10</v>
      </c>
    </row>
    <row r="20" spans="1:4" x14ac:dyDescent="0.15">
      <c r="A20" s="2">
        <v>17</v>
      </c>
      <c r="B20" s="9">
        <v>8.9911523746312998</v>
      </c>
      <c r="C20" s="2">
        <v>23</v>
      </c>
      <c r="D20" s="2">
        <v>11</v>
      </c>
    </row>
    <row r="21" spans="1:4" x14ac:dyDescent="0.15">
      <c r="A21" s="2">
        <v>18</v>
      </c>
      <c r="B21" s="9">
        <v>9.5222364304036802</v>
      </c>
      <c r="C21" s="2">
        <v>13</v>
      </c>
      <c r="D21" s="2">
        <v>14</v>
      </c>
    </row>
    <row r="22" spans="1:4" x14ac:dyDescent="0.15">
      <c r="A22" s="2">
        <v>19</v>
      </c>
      <c r="B22" s="9">
        <v>10.06895950839122</v>
      </c>
      <c r="C22" s="2">
        <v>14</v>
      </c>
      <c r="D22" s="2">
        <v>16</v>
      </c>
    </row>
    <row r="23" spans="1:4" x14ac:dyDescent="0.15">
      <c r="A23" s="2">
        <v>20</v>
      </c>
      <c r="B23" s="9">
        <v>10.60047203052566</v>
      </c>
      <c r="C23" s="2">
        <v>17</v>
      </c>
      <c r="D23" s="2">
        <v>17</v>
      </c>
    </row>
    <row r="24" spans="1:4" x14ac:dyDescent="0.15">
      <c r="A24" s="2">
        <v>21</v>
      </c>
      <c r="B24" s="9">
        <v>11.147409341694228</v>
      </c>
      <c r="C24" s="2">
        <v>30</v>
      </c>
      <c r="D24" s="2">
        <v>21</v>
      </c>
    </row>
    <row r="25" spans="1:4" x14ac:dyDescent="0.15">
      <c r="A25" s="2">
        <v>22</v>
      </c>
      <c r="B25" s="9">
        <v>11.667353272053068</v>
      </c>
      <c r="C25" s="2">
        <v>15</v>
      </c>
      <c r="D25" s="2">
        <v>16</v>
      </c>
    </row>
    <row r="26" spans="1:4" x14ac:dyDescent="0.15">
      <c r="A26" s="2">
        <v>23</v>
      </c>
      <c r="B26" s="9">
        <v>12.210862852325166</v>
      </c>
      <c r="C26" s="2">
        <v>17</v>
      </c>
      <c r="D26" s="2">
        <v>12</v>
      </c>
    </row>
    <row r="27" spans="1:4" x14ac:dyDescent="0.15">
      <c r="A27" s="2">
        <v>24</v>
      </c>
      <c r="B27" s="9">
        <v>12.720309356813555</v>
      </c>
      <c r="C27" s="2">
        <v>13</v>
      </c>
      <c r="D27" s="2">
        <v>10</v>
      </c>
    </row>
    <row r="28" spans="1:4" x14ac:dyDescent="0.15">
      <c r="A28" s="2">
        <v>25</v>
      </c>
      <c r="B28" s="9">
        <v>13.230398560845035</v>
      </c>
      <c r="C28" s="2">
        <v>6</v>
      </c>
      <c r="D28" s="2">
        <v>13</v>
      </c>
    </row>
    <row r="29" spans="1:4" x14ac:dyDescent="0.15">
      <c r="A29" s="2">
        <v>26</v>
      </c>
      <c r="B29" s="9">
        <v>13.714351316790902</v>
      </c>
      <c r="C29" s="2">
        <v>4</v>
      </c>
      <c r="D29" s="2">
        <v>7</v>
      </c>
    </row>
    <row r="30" spans="1:4" x14ac:dyDescent="0.15">
      <c r="A30" s="2"/>
      <c r="B30" s="9"/>
      <c r="C30" s="6"/>
      <c r="D30" s="2"/>
    </row>
    <row r="31" spans="1:4" x14ac:dyDescent="0.15">
      <c r="A31" s="2">
        <v>28</v>
      </c>
      <c r="B31" s="9">
        <v>14.689112290475583</v>
      </c>
      <c r="C31" s="2">
        <v>4</v>
      </c>
      <c r="D31" s="2">
        <v>7</v>
      </c>
    </row>
    <row r="32" spans="1:4" x14ac:dyDescent="0.15">
      <c r="A32" s="2">
        <v>29</v>
      </c>
      <c r="B32" s="9">
        <v>15.211412785825749</v>
      </c>
      <c r="C32" s="2">
        <v>3</v>
      </c>
      <c r="D32" s="2">
        <v>6</v>
      </c>
    </row>
    <row r="33" spans="1:4" x14ac:dyDescent="0.15">
      <c r="A33" s="2">
        <v>30</v>
      </c>
      <c r="B33" s="9">
        <v>15.729642850736356</v>
      </c>
      <c r="C33" s="2">
        <v>4</v>
      </c>
      <c r="D33" s="2">
        <v>6</v>
      </c>
    </row>
    <row r="34" spans="1:4" x14ac:dyDescent="0.15">
      <c r="A34" s="2">
        <v>31</v>
      </c>
      <c r="B34" s="9">
        <v>16.266082736034473</v>
      </c>
      <c r="C34" s="2">
        <v>9</v>
      </c>
      <c r="D34" s="2">
        <v>7</v>
      </c>
    </row>
    <row r="35" spans="1:4" x14ac:dyDescent="0.15">
      <c r="A35" s="2">
        <v>32</v>
      </c>
      <c r="B35" s="9">
        <v>16.789668630470818</v>
      </c>
      <c r="C35" s="2">
        <v>9</v>
      </c>
      <c r="D35" s="2">
        <v>6</v>
      </c>
    </row>
    <row r="36" spans="1:4" x14ac:dyDescent="0.15">
      <c r="A36" s="2">
        <v>33</v>
      </c>
      <c r="B36" s="9">
        <v>17.29825820223509</v>
      </c>
      <c r="C36" s="2">
        <v>4</v>
      </c>
      <c r="D36" s="2">
        <v>9</v>
      </c>
    </row>
    <row r="37" spans="1:4" x14ac:dyDescent="0.15">
      <c r="A37" s="2">
        <v>34</v>
      </c>
      <c r="B37" s="9">
        <v>17.799992312206413</v>
      </c>
      <c r="C37" s="2">
        <v>7</v>
      </c>
      <c r="D37" s="2">
        <v>10</v>
      </c>
    </row>
    <row r="38" spans="1:4" x14ac:dyDescent="0.15">
      <c r="A38" s="2">
        <v>35</v>
      </c>
      <c r="B38" s="9">
        <v>18.32122164165143</v>
      </c>
      <c r="C38" s="2">
        <v>11</v>
      </c>
      <c r="D38" s="2">
        <v>6</v>
      </c>
    </row>
    <row r="39" spans="1:4" x14ac:dyDescent="0.15">
      <c r="A39" s="2">
        <v>36</v>
      </c>
      <c r="B39" s="9">
        <v>18.823598451165847</v>
      </c>
      <c r="C39" s="2">
        <v>13</v>
      </c>
      <c r="D39" s="2">
        <v>8</v>
      </c>
    </row>
    <row r="40" spans="1:4" x14ac:dyDescent="0.15">
      <c r="A40" s="2">
        <v>37</v>
      </c>
      <c r="B40" s="9">
        <v>19.346113179697042</v>
      </c>
      <c r="C40" s="2">
        <v>9</v>
      </c>
      <c r="D40" s="2">
        <v>11</v>
      </c>
    </row>
    <row r="41" spans="1:4" x14ac:dyDescent="0.15">
      <c r="A41" s="2">
        <v>38</v>
      </c>
      <c r="B41" s="9">
        <v>19.874840670478093</v>
      </c>
      <c r="C41" s="2">
        <v>14</v>
      </c>
      <c r="D41" s="2">
        <v>11</v>
      </c>
    </row>
    <row r="42" spans="1:4" x14ac:dyDescent="0.15">
      <c r="A42" s="2">
        <v>39</v>
      </c>
      <c r="B42" s="9">
        <v>20.406353192612531</v>
      </c>
      <c r="C42" s="2">
        <v>13</v>
      </c>
      <c r="D42" s="2">
        <v>12</v>
      </c>
    </row>
    <row r="43" spans="1:4" x14ac:dyDescent="0.15">
      <c r="A43" s="2">
        <v>40</v>
      </c>
      <c r="B43" s="9">
        <v>20.953076270600071</v>
      </c>
      <c r="C43" s="2">
        <v>20</v>
      </c>
      <c r="D43" s="2">
        <v>10</v>
      </c>
    </row>
    <row r="44" spans="1:4" x14ac:dyDescent="0.15">
      <c r="A44" s="2">
        <v>41</v>
      </c>
      <c r="B44" s="9">
        <v>21.505797877656438</v>
      </c>
      <c r="C44" s="2">
        <v>14</v>
      </c>
      <c r="D44" s="2">
        <v>13</v>
      </c>
    </row>
    <row r="45" spans="1:4" x14ac:dyDescent="0.15">
      <c r="A45" s="2"/>
      <c r="B45" s="9"/>
      <c r="C45" s="6"/>
      <c r="D45" s="2"/>
    </row>
    <row r="46" spans="1:4" x14ac:dyDescent="0.15">
      <c r="A46" s="2">
        <v>43</v>
      </c>
      <c r="B46" s="9">
        <v>22.562181693313402</v>
      </c>
      <c r="C46" s="2">
        <v>12</v>
      </c>
      <c r="D46" s="2">
        <v>18</v>
      </c>
    </row>
    <row r="47" spans="1:4" x14ac:dyDescent="0.15">
      <c r="A47" s="2">
        <v>44</v>
      </c>
      <c r="B47" s="9">
        <v>23.083411022758419</v>
      </c>
      <c r="C47" s="2">
        <v>22</v>
      </c>
      <c r="D47" s="2">
        <v>20</v>
      </c>
    </row>
    <row r="48" spans="1:4" x14ac:dyDescent="0.15">
      <c r="A48" s="2">
        <v>45</v>
      </c>
      <c r="B48" s="9">
        <v>23.607853849918882</v>
      </c>
      <c r="C48" s="2">
        <v>28</v>
      </c>
      <c r="D48" s="2">
        <v>15</v>
      </c>
    </row>
    <row r="49" spans="1:4" x14ac:dyDescent="0.15">
      <c r="A49" s="2">
        <v>46</v>
      </c>
      <c r="B49" s="9">
        <v>24.116229188502125</v>
      </c>
      <c r="C49" s="2">
        <v>19</v>
      </c>
      <c r="D49" s="2">
        <v>15</v>
      </c>
    </row>
    <row r="50" spans="1:4" x14ac:dyDescent="0.15">
      <c r="A50" s="2">
        <v>47</v>
      </c>
      <c r="B50" s="9">
        <v>24.608537038508146</v>
      </c>
      <c r="C50" s="2">
        <v>15</v>
      </c>
      <c r="D50" s="2">
        <v>15</v>
      </c>
    </row>
    <row r="51" spans="1:4" x14ac:dyDescent="0.15">
      <c r="A51" s="2"/>
      <c r="B51" s="9"/>
      <c r="C51" s="6"/>
      <c r="D51" s="2"/>
    </row>
    <row r="52" spans="1:4" x14ac:dyDescent="0.15">
      <c r="A52" s="2">
        <v>49</v>
      </c>
      <c r="B52" s="9">
        <v>25.607506361649172</v>
      </c>
      <c r="C52" s="2">
        <v>20</v>
      </c>
      <c r="D52" s="2">
        <v>15</v>
      </c>
    </row>
    <row r="53" spans="1:4" x14ac:dyDescent="0.15">
      <c r="A53" s="2">
        <v>50</v>
      </c>
      <c r="B53" s="9">
        <v>26.094672615310479</v>
      </c>
      <c r="C53" s="2">
        <v>21</v>
      </c>
      <c r="D53" s="2">
        <v>10</v>
      </c>
    </row>
    <row r="54" spans="1:4" x14ac:dyDescent="0.15">
      <c r="A54" s="2">
        <v>51</v>
      </c>
      <c r="B54" s="9">
        <v>26.659605513685541</v>
      </c>
      <c r="C54" s="2">
        <v>18</v>
      </c>
      <c r="D54" s="2">
        <v>10</v>
      </c>
    </row>
    <row r="55" spans="1:4" x14ac:dyDescent="0.15">
      <c r="A55" s="2">
        <v>52</v>
      </c>
      <c r="B55" s="9">
        <v>27.172908215432464</v>
      </c>
      <c r="C55" s="2">
        <v>24</v>
      </c>
      <c r="D55" s="2">
        <v>11</v>
      </c>
    </row>
    <row r="56" spans="1:4" x14ac:dyDescent="0.15">
      <c r="A56" s="2">
        <v>53</v>
      </c>
      <c r="B56" s="9">
        <v>27.666501464524664</v>
      </c>
      <c r="C56" s="2">
        <v>9</v>
      </c>
      <c r="D56" s="2">
        <v>14</v>
      </c>
    </row>
    <row r="57" spans="1:4" x14ac:dyDescent="0.15">
      <c r="A57" s="2">
        <v>54</v>
      </c>
      <c r="B57" s="9">
        <v>28.174876803107907</v>
      </c>
      <c r="C57" s="2">
        <v>8</v>
      </c>
      <c r="D57" s="2">
        <v>13</v>
      </c>
    </row>
    <row r="58" spans="1:4" x14ac:dyDescent="0.15">
      <c r="A58" s="2">
        <v>55</v>
      </c>
      <c r="B58" s="9">
        <v>28.719243316104123</v>
      </c>
      <c r="C58" s="2">
        <v>5</v>
      </c>
      <c r="D58" s="2">
        <v>8</v>
      </c>
    </row>
    <row r="59" spans="1:4" x14ac:dyDescent="0.15">
      <c r="A59" s="2">
        <v>56</v>
      </c>
      <c r="B59" s="9">
        <v>29.214550430644557</v>
      </c>
      <c r="C59" s="2">
        <v>12</v>
      </c>
      <c r="D59" s="2">
        <v>8</v>
      </c>
    </row>
    <row r="60" spans="1:4" x14ac:dyDescent="0.15">
      <c r="A60" s="2"/>
      <c r="B60" s="9"/>
      <c r="C60" s="6"/>
      <c r="D60" s="2"/>
    </row>
    <row r="61" spans="1:4" x14ac:dyDescent="0.15">
      <c r="A61" s="2">
        <v>58</v>
      </c>
      <c r="B61" s="9">
        <v>30.314423582050527</v>
      </c>
      <c r="C61" s="2">
        <v>10</v>
      </c>
      <c r="D61" s="2">
        <v>10</v>
      </c>
    </row>
    <row r="62" spans="1:4" x14ac:dyDescent="0.15">
      <c r="A62" s="2">
        <v>59</v>
      </c>
      <c r="B62" s="9">
        <v>30.853434265521003</v>
      </c>
      <c r="C62" s="2">
        <v>6</v>
      </c>
      <c r="D62" s="2">
        <v>8</v>
      </c>
    </row>
    <row r="63" spans="1:4" x14ac:dyDescent="0.15">
      <c r="A63" s="2">
        <v>60</v>
      </c>
      <c r="B63" s="9">
        <v>31.36588003454381</v>
      </c>
      <c r="C63" s="2">
        <v>9</v>
      </c>
      <c r="D63" s="2">
        <v>7</v>
      </c>
    </row>
    <row r="64" spans="1:4" x14ac:dyDescent="0.15">
      <c r="A64" s="2">
        <v>61</v>
      </c>
      <c r="B64" s="9">
        <v>31.870184942687491</v>
      </c>
      <c r="C64" s="2">
        <v>5</v>
      </c>
      <c r="D64" s="2">
        <v>8</v>
      </c>
    </row>
    <row r="65" spans="1:4" x14ac:dyDescent="0.15">
      <c r="A65" s="2">
        <v>62</v>
      </c>
      <c r="B65" s="9">
        <v>32.374489850831168</v>
      </c>
      <c r="C65" s="2">
        <v>7</v>
      </c>
      <c r="D65" s="2">
        <v>8</v>
      </c>
    </row>
    <row r="66" spans="1:4" x14ac:dyDescent="0.15">
      <c r="A66" s="2">
        <v>63</v>
      </c>
      <c r="B66" s="9">
        <v>32.861441871311449</v>
      </c>
      <c r="C66" s="2">
        <v>10</v>
      </c>
      <c r="D66" s="2">
        <v>9</v>
      </c>
    </row>
    <row r="67" spans="1:4" x14ac:dyDescent="0.15">
      <c r="A67" s="2">
        <v>64</v>
      </c>
      <c r="B67" s="9">
        <v>33.36274751492072</v>
      </c>
      <c r="C67" s="2">
        <v>10</v>
      </c>
      <c r="D67" s="2">
        <v>14</v>
      </c>
    </row>
    <row r="68" spans="1:4" x14ac:dyDescent="0.15">
      <c r="A68" s="2"/>
      <c r="B68" s="9"/>
      <c r="C68" s="6"/>
      <c r="D68" s="2"/>
    </row>
    <row r="69" spans="1:4" x14ac:dyDescent="0.15">
      <c r="A69" s="2">
        <v>66</v>
      </c>
      <c r="B69" s="9">
        <v>34.39749377929369</v>
      </c>
      <c r="C69" s="2">
        <v>9</v>
      </c>
      <c r="D69" s="2">
        <v>12</v>
      </c>
    </row>
    <row r="70" spans="1:4" x14ac:dyDescent="0.15">
      <c r="A70" s="2"/>
      <c r="B70" s="9"/>
      <c r="C70" s="6"/>
      <c r="D70" s="2"/>
    </row>
    <row r="71" spans="1:4" x14ac:dyDescent="0.15">
      <c r="A71" s="2">
        <v>68</v>
      </c>
      <c r="B71" s="9">
        <v>35.426884214140919</v>
      </c>
      <c r="C71" s="2">
        <v>13</v>
      </c>
      <c r="D71" s="2">
        <v>12</v>
      </c>
    </row>
    <row r="72" spans="1:4" x14ac:dyDescent="0.15">
      <c r="A72" s="2">
        <v>69</v>
      </c>
      <c r="B72" s="9">
        <v>35.933545687275931</v>
      </c>
      <c r="C72" s="2">
        <v>12</v>
      </c>
      <c r="D72" s="2">
        <v>17</v>
      </c>
    </row>
    <row r="73" spans="1:4" x14ac:dyDescent="0.15">
      <c r="A73" s="2">
        <v>70</v>
      </c>
      <c r="B73" s="9">
        <v>36.437850595419611</v>
      </c>
      <c r="C73" s="2">
        <v>1</v>
      </c>
      <c r="D73" s="2">
        <v>16</v>
      </c>
    </row>
    <row r="74" spans="1:4" x14ac:dyDescent="0.15">
      <c r="A74" s="2">
        <v>71</v>
      </c>
      <c r="B74" s="9">
        <v>36.940441638115047</v>
      </c>
      <c r="C74" s="2">
        <v>10</v>
      </c>
      <c r="D74" s="2">
        <v>18</v>
      </c>
    </row>
    <row r="75" spans="1:4" x14ac:dyDescent="0.15">
      <c r="A75" s="2">
        <v>72</v>
      </c>
      <c r="B75" s="9">
        <v>37.469811828439191</v>
      </c>
      <c r="C75" s="2">
        <v>13</v>
      </c>
      <c r="D75" s="2">
        <v>19</v>
      </c>
    </row>
    <row r="76" spans="1:4" x14ac:dyDescent="0.15">
      <c r="A76" s="2">
        <v>73</v>
      </c>
      <c r="B76" s="9">
        <v>37.995754287866859</v>
      </c>
      <c r="C76" s="2">
        <v>17</v>
      </c>
      <c r="D76" s="2">
        <v>17</v>
      </c>
    </row>
    <row r="77" spans="1:4" x14ac:dyDescent="0.15">
      <c r="A77" s="2">
        <v>74</v>
      </c>
      <c r="B77" s="9">
        <v>38.532622639527041</v>
      </c>
      <c r="C77" s="2">
        <v>20</v>
      </c>
      <c r="D77" s="2">
        <v>15</v>
      </c>
    </row>
    <row r="78" spans="1:4" x14ac:dyDescent="0.15">
      <c r="A78" s="2">
        <v>75</v>
      </c>
      <c r="B78" s="9">
        <v>39.078488784790459</v>
      </c>
      <c r="C78" s="2">
        <v>17</v>
      </c>
      <c r="D78" s="2">
        <v>17</v>
      </c>
    </row>
    <row r="79" spans="1:4" x14ac:dyDescent="0.15">
      <c r="A79" s="2">
        <v>76</v>
      </c>
      <c r="B79" s="9">
        <v>39.608930141019748</v>
      </c>
      <c r="C79" s="2">
        <v>15</v>
      </c>
      <c r="D79" s="2">
        <v>16</v>
      </c>
    </row>
    <row r="80" spans="1:4" x14ac:dyDescent="0.15">
      <c r="A80" s="2">
        <v>77</v>
      </c>
      <c r="B80" s="9">
        <v>40.153510887197001</v>
      </c>
      <c r="C80" s="2">
        <v>14</v>
      </c>
      <c r="D80" s="2">
        <v>16</v>
      </c>
    </row>
    <row r="81" spans="1:4" x14ac:dyDescent="0.15">
      <c r="A81" s="2">
        <v>78</v>
      </c>
      <c r="B81" s="9">
        <v>40.716729920123818</v>
      </c>
      <c r="C81" s="2">
        <v>11</v>
      </c>
      <c r="D81" s="2">
        <v>14</v>
      </c>
    </row>
    <row r="82" spans="1:4" x14ac:dyDescent="0.15">
      <c r="A82" s="2">
        <v>79</v>
      </c>
      <c r="B82" s="9">
        <v>41.194684147000856</v>
      </c>
      <c r="C82" s="2">
        <v>19</v>
      </c>
      <c r="D82" s="2">
        <v>13</v>
      </c>
    </row>
    <row r="83" spans="1:4" x14ac:dyDescent="0.15">
      <c r="A83" s="2">
        <v>80</v>
      </c>
      <c r="B83" s="9">
        <v>41.703916418308211</v>
      </c>
      <c r="C83" s="2">
        <v>14</v>
      </c>
      <c r="D83" s="2">
        <v>14</v>
      </c>
    </row>
    <row r="84" spans="1:4" x14ac:dyDescent="0.15">
      <c r="A84" s="2">
        <v>81</v>
      </c>
      <c r="B84" s="9">
        <v>42.221932250037788</v>
      </c>
      <c r="C84" s="2">
        <v>12</v>
      </c>
      <c r="D84" s="2">
        <v>13</v>
      </c>
    </row>
    <row r="85" spans="1:4" x14ac:dyDescent="0.15">
      <c r="A85" s="2"/>
      <c r="B85" s="9"/>
      <c r="C85" s="6"/>
      <c r="D85" s="2"/>
    </row>
    <row r="86" spans="1:4" x14ac:dyDescent="0.15">
      <c r="A86" s="2">
        <v>83</v>
      </c>
      <c r="B86" s="9">
        <v>43.224115070894264</v>
      </c>
      <c r="C86" s="2">
        <v>12</v>
      </c>
      <c r="D86" s="2">
        <v>20</v>
      </c>
    </row>
    <row r="87" spans="1:4" x14ac:dyDescent="0.15">
      <c r="A87" s="2">
        <v>84</v>
      </c>
      <c r="B87" s="9">
        <v>43.770838148881801</v>
      </c>
      <c r="C87" s="2">
        <v>12</v>
      </c>
      <c r="D87" s="2">
        <v>12</v>
      </c>
    </row>
    <row r="88" spans="1:4" x14ac:dyDescent="0.15">
      <c r="A88" s="2">
        <v>85</v>
      </c>
      <c r="B88" s="9">
        <v>44.302779137378302</v>
      </c>
      <c r="C88" s="2">
        <v>14</v>
      </c>
      <c r="D88" s="2">
        <v>15</v>
      </c>
    </row>
    <row r="89" spans="1:4" x14ac:dyDescent="0.15">
      <c r="A89" s="2">
        <v>86</v>
      </c>
      <c r="B89" s="9">
        <v>44.840290188581569</v>
      </c>
      <c r="C89" s="2">
        <v>12</v>
      </c>
      <c r="D89" s="2">
        <v>14</v>
      </c>
    </row>
    <row r="90" spans="1:4" x14ac:dyDescent="0.15">
      <c r="A90" s="2">
        <v>87</v>
      </c>
      <c r="B90" s="9">
        <v>45.351236325337162</v>
      </c>
      <c r="C90" s="2">
        <v>10</v>
      </c>
      <c r="D90" s="2">
        <v>14</v>
      </c>
    </row>
    <row r="91" spans="1:4" x14ac:dyDescent="0.15">
      <c r="A91" s="2">
        <v>88</v>
      </c>
      <c r="B91" s="9">
        <v>45.88853314335941</v>
      </c>
      <c r="C91" s="2">
        <v>10</v>
      </c>
      <c r="D91" s="2">
        <v>15</v>
      </c>
    </row>
    <row r="92" spans="1:4" x14ac:dyDescent="0.15">
      <c r="A92" s="2">
        <v>89</v>
      </c>
      <c r="B92" s="9">
        <v>46.407620140994126</v>
      </c>
      <c r="C92" s="2">
        <v>9</v>
      </c>
      <c r="D92" s="2">
        <v>14</v>
      </c>
    </row>
    <row r="93" spans="1:4" x14ac:dyDescent="0.15">
      <c r="A93" s="2">
        <v>90</v>
      </c>
      <c r="B93" s="9">
        <v>46.904641120982788</v>
      </c>
      <c r="C93" s="2">
        <v>21</v>
      </c>
      <c r="D93" s="2">
        <v>14</v>
      </c>
    </row>
    <row r="94" spans="1:4" x14ac:dyDescent="0.15">
      <c r="A94" s="2">
        <v>91</v>
      </c>
      <c r="B94" s="9">
        <v>47.412159526841918</v>
      </c>
      <c r="C94" s="2">
        <v>10</v>
      </c>
      <c r="D94" s="2">
        <v>13</v>
      </c>
    </row>
    <row r="95" spans="1:4" x14ac:dyDescent="0.15">
      <c r="A95" s="2">
        <v>92</v>
      </c>
      <c r="B95" s="9">
        <v>47.983947887009926</v>
      </c>
      <c r="C95" s="2">
        <v>10</v>
      </c>
      <c r="D95" s="2">
        <v>12</v>
      </c>
    </row>
    <row r="96" spans="1:4" x14ac:dyDescent="0.15">
      <c r="A96" s="2">
        <v>93</v>
      </c>
      <c r="B96" s="9">
        <v>48.503891817368768</v>
      </c>
      <c r="C96" s="2">
        <v>11</v>
      </c>
      <c r="D96" s="2">
        <v>11</v>
      </c>
    </row>
    <row r="97" spans="1:4" x14ac:dyDescent="0.15">
      <c r="A97" s="2">
        <v>94</v>
      </c>
      <c r="B97" s="9">
        <v>49.0201937836501</v>
      </c>
      <c r="C97" s="2">
        <v>8</v>
      </c>
      <c r="D97" s="2">
        <v>12</v>
      </c>
    </row>
    <row r="98" spans="1:4" x14ac:dyDescent="0.15">
      <c r="A98" s="2">
        <v>95</v>
      </c>
      <c r="B98" s="9">
        <v>49.489792916466989</v>
      </c>
      <c r="C98" s="2">
        <v>8</v>
      </c>
      <c r="D98" s="2">
        <v>16</v>
      </c>
    </row>
    <row r="99" spans="1:4" x14ac:dyDescent="0.15">
      <c r="A99" s="2">
        <v>96</v>
      </c>
      <c r="B99" s="9">
        <v>49.920401610336484</v>
      </c>
      <c r="C99" s="2">
        <v>31</v>
      </c>
      <c r="D99" s="2">
        <v>13</v>
      </c>
    </row>
    <row r="100" spans="1:4" x14ac:dyDescent="0.15">
      <c r="A100" s="2">
        <v>97</v>
      </c>
      <c r="B100" s="9">
        <v>50.608732820984592</v>
      </c>
      <c r="C100" s="2">
        <v>13</v>
      </c>
      <c r="D100" s="2">
        <v>16</v>
      </c>
    </row>
    <row r="101" spans="1:4" x14ac:dyDescent="0.15">
      <c r="A101" s="2">
        <v>98</v>
      </c>
      <c r="B101" s="9">
        <v>51.314416919296093</v>
      </c>
      <c r="C101" s="2">
        <v>17</v>
      </c>
      <c r="D101" s="2">
        <v>15</v>
      </c>
    </row>
    <row r="102" spans="1:4" x14ac:dyDescent="0.15">
      <c r="A102" s="2">
        <v>99</v>
      </c>
      <c r="B102" s="9">
        <v>51.88663374582616</v>
      </c>
      <c r="C102" s="2">
        <v>30</v>
      </c>
      <c r="D102" s="2">
        <v>15</v>
      </c>
    </row>
    <row r="103" spans="1:4" x14ac:dyDescent="0.15">
      <c r="A103" s="2">
        <v>100</v>
      </c>
      <c r="B103" s="9">
        <v>52.507695737630961</v>
      </c>
      <c r="C103" s="2">
        <v>14</v>
      </c>
      <c r="D103" s="2">
        <v>21</v>
      </c>
    </row>
    <row r="104" spans="1:4" x14ac:dyDescent="0.15">
      <c r="A104" s="2">
        <v>101</v>
      </c>
      <c r="B104" s="9">
        <v>53.110976375410317</v>
      </c>
      <c r="C104" s="2">
        <v>21</v>
      </c>
      <c r="D104" s="2">
        <v>19</v>
      </c>
    </row>
    <row r="105" spans="1:4" x14ac:dyDescent="0.15">
      <c r="A105" s="2">
        <v>102</v>
      </c>
      <c r="B105" s="9">
        <v>53.711257748655257</v>
      </c>
      <c r="C105" s="2">
        <v>17</v>
      </c>
      <c r="D105" s="2">
        <v>12</v>
      </c>
    </row>
    <row r="106" spans="1:4" x14ac:dyDescent="0.15">
      <c r="A106" s="2">
        <v>103</v>
      </c>
      <c r="B106" s="9">
        <v>54.303826727383132</v>
      </c>
      <c r="C106" s="2">
        <v>14</v>
      </c>
      <c r="D106" s="2">
        <v>16</v>
      </c>
    </row>
    <row r="107" spans="1:4" x14ac:dyDescent="0.15">
      <c r="A107" s="2">
        <v>104</v>
      </c>
      <c r="B107" s="9">
        <v>54.891682576128353</v>
      </c>
      <c r="C107" s="2">
        <v>12</v>
      </c>
      <c r="D107" s="2">
        <v>15</v>
      </c>
    </row>
    <row r="108" spans="1:4" x14ac:dyDescent="0.15">
      <c r="A108" s="2">
        <v>105</v>
      </c>
      <c r="B108" s="9">
        <v>55.464113635839439</v>
      </c>
      <c r="C108" s="2">
        <v>13</v>
      </c>
      <c r="D108" s="2">
        <v>15</v>
      </c>
    </row>
    <row r="109" spans="1:4" x14ac:dyDescent="0.15">
      <c r="A109" s="2">
        <v>106</v>
      </c>
      <c r="B109" s="9">
        <v>56.003124319309919</v>
      </c>
      <c r="C109" s="2">
        <v>13</v>
      </c>
      <c r="D109" s="2">
        <v>16</v>
      </c>
    </row>
    <row r="110" spans="1:4" x14ac:dyDescent="0.15">
      <c r="A110" s="2">
        <v>107</v>
      </c>
      <c r="B110" s="9">
        <v>56.545562733676867</v>
      </c>
      <c r="C110" s="2">
        <v>13</v>
      </c>
      <c r="D110" s="2">
        <v>18</v>
      </c>
    </row>
    <row r="111" spans="1:4" x14ac:dyDescent="0.15">
      <c r="A111" s="2">
        <v>108</v>
      </c>
      <c r="B111" s="9">
        <v>57.063578565406438</v>
      </c>
      <c r="C111" s="2">
        <v>33</v>
      </c>
      <c r="D111" s="2">
        <v>18</v>
      </c>
    </row>
    <row r="112" spans="1:4" x14ac:dyDescent="0.15">
      <c r="A112" s="2">
        <v>109</v>
      </c>
      <c r="B112" s="9">
        <v>57.642436620548416</v>
      </c>
      <c r="C112" s="2">
        <v>19</v>
      </c>
      <c r="D112" s="2">
        <v>36</v>
      </c>
    </row>
    <row r="113" spans="1:4" x14ac:dyDescent="0.15">
      <c r="A113" s="2">
        <v>110</v>
      </c>
      <c r="B113" s="9">
        <v>58.230292469293637</v>
      </c>
      <c r="C113" s="2">
        <v>30</v>
      </c>
      <c r="D113" s="2">
        <v>35</v>
      </c>
    </row>
    <row r="114" spans="1:4" x14ac:dyDescent="0.15">
      <c r="A114" s="2">
        <v>111</v>
      </c>
      <c r="B114" s="9">
        <v>58.800581197194433</v>
      </c>
      <c r="C114" s="2">
        <v>46</v>
      </c>
      <c r="D114" s="2">
        <v>35</v>
      </c>
    </row>
    <row r="115" spans="1:4" x14ac:dyDescent="0.15">
      <c r="A115" s="2">
        <v>112</v>
      </c>
      <c r="B115" s="9">
        <v>59.395506740913632</v>
      </c>
      <c r="C115" s="2">
        <v>53</v>
      </c>
      <c r="D115" s="2">
        <v>32</v>
      </c>
    </row>
    <row r="116" spans="1:4" x14ac:dyDescent="0.15">
      <c r="A116" s="2">
        <v>113</v>
      </c>
      <c r="B116" s="9">
        <v>59.98014909194341</v>
      </c>
      <c r="C116" s="2">
        <v>43</v>
      </c>
      <c r="D116" s="2">
        <v>33</v>
      </c>
    </row>
    <row r="117" spans="1:4" x14ac:dyDescent="0.15">
      <c r="A117" s="2">
        <v>114</v>
      </c>
      <c r="B117" s="9">
        <v>60.568861873412757</v>
      </c>
      <c r="C117" s="2">
        <v>27</v>
      </c>
      <c r="D117" s="2">
        <v>31</v>
      </c>
    </row>
    <row r="118" spans="1:4" x14ac:dyDescent="0.15">
      <c r="A118" s="2">
        <v>115</v>
      </c>
      <c r="B118" s="9">
        <v>61.156075022614893</v>
      </c>
      <c r="C118" s="2">
        <v>14</v>
      </c>
      <c r="D118" s="2">
        <v>30</v>
      </c>
    </row>
    <row r="119" spans="1:4" x14ac:dyDescent="0.15">
      <c r="A119" s="2">
        <v>116</v>
      </c>
      <c r="B119" s="9">
        <v>61.757641794945997</v>
      </c>
      <c r="C119" s="2">
        <v>8</v>
      </c>
      <c r="D119" s="2">
        <v>16</v>
      </c>
    </row>
    <row r="120" spans="1:4" x14ac:dyDescent="0.15">
      <c r="A120" s="2">
        <v>117</v>
      </c>
      <c r="B120" s="9">
        <v>62.353210038208296</v>
      </c>
      <c r="C120" s="2">
        <v>5</v>
      </c>
      <c r="D120" s="2">
        <v>10</v>
      </c>
    </row>
    <row r="121" spans="1:4" x14ac:dyDescent="0.15">
      <c r="A121" s="2">
        <v>118</v>
      </c>
      <c r="B121" s="9">
        <v>62.966773868677066</v>
      </c>
      <c r="C121" s="2">
        <v>12</v>
      </c>
      <c r="D121" s="2">
        <v>8</v>
      </c>
    </row>
    <row r="122" spans="1:4" x14ac:dyDescent="0.15">
      <c r="A122" s="2">
        <v>119</v>
      </c>
      <c r="B122" s="9">
        <v>63.569411806913337</v>
      </c>
      <c r="C122" s="2">
        <v>2</v>
      </c>
      <c r="D122" s="2">
        <v>5</v>
      </c>
    </row>
    <row r="123" spans="1:4" x14ac:dyDescent="0.15">
      <c r="A123" s="2">
        <v>120</v>
      </c>
      <c r="B123" s="9">
        <v>64.149555261141501</v>
      </c>
      <c r="C123" s="2">
        <v>4</v>
      </c>
      <c r="D123" s="2">
        <v>6</v>
      </c>
    </row>
    <row r="124" spans="1:4" x14ac:dyDescent="0.15">
      <c r="A124" s="2">
        <v>121</v>
      </c>
      <c r="B124" s="9">
        <v>64.750479333929533</v>
      </c>
      <c r="C124" s="2">
        <v>5</v>
      </c>
      <c r="D124" s="2">
        <v>13</v>
      </c>
    </row>
    <row r="125" spans="1:4" x14ac:dyDescent="0.15">
      <c r="A125" s="2">
        <v>122</v>
      </c>
      <c r="B125" s="9">
        <v>65.332550886786947</v>
      </c>
      <c r="C125" s="2">
        <v>6</v>
      </c>
      <c r="D125" s="2">
        <v>11</v>
      </c>
    </row>
    <row r="126" spans="1:4" x14ac:dyDescent="0.15">
      <c r="A126" s="2">
        <v>123</v>
      </c>
      <c r="B126" s="9">
        <v>65.629263842512955</v>
      </c>
      <c r="C126" s="2">
        <v>11</v>
      </c>
      <c r="D126" s="2">
        <v>11</v>
      </c>
    </row>
    <row r="127" spans="1:4" x14ac:dyDescent="0.15">
      <c r="A127" s="2">
        <v>124</v>
      </c>
      <c r="B127" s="9">
        <v>66.188840911362263</v>
      </c>
      <c r="C127" s="2">
        <v>16</v>
      </c>
      <c r="D127" s="2">
        <v>16</v>
      </c>
    </row>
    <row r="128" spans="1:4" x14ac:dyDescent="0.15">
      <c r="A128" s="2">
        <v>125</v>
      </c>
      <c r="B128" s="9">
        <v>66.741990984780699</v>
      </c>
      <c r="C128" s="7">
        <v>36</v>
      </c>
      <c r="D128" s="2">
        <v>12</v>
      </c>
    </row>
    <row r="129" spans="1:4" x14ac:dyDescent="0.15">
      <c r="A129" s="2">
        <v>126</v>
      </c>
      <c r="B129" s="9">
        <v>67.32663333581047</v>
      </c>
      <c r="C129" s="2">
        <v>19</v>
      </c>
      <c r="D129" s="2">
        <v>11</v>
      </c>
    </row>
    <row r="130" spans="1:4" x14ac:dyDescent="0.15">
      <c r="A130" s="2">
        <v>127</v>
      </c>
      <c r="B130" s="9">
        <v>67.880640341953026</v>
      </c>
      <c r="C130" s="2">
        <v>12</v>
      </c>
      <c r="D130" s="2">
        <v>13</v>
      </c>
    </row>
    <row r="131" spans="1:4" x14ac:dyDescent="0.15">
      <c r="A131" s="2">
        <v>128</v>
      </c>
      <c r="B131" s="9">
        <v>68.444073608060876</v>
      </c>
      <c r="C131" s="2">
        <v>6</v>
      </c>
      <c r="D131" s="2">
        <v>14</v>
      </c>
    </row>
    <row r="132" spans="1:4" x14ac:dyDescent="0.15">
      <c r="A132" s="2">
        <v>129</v>
      </c>
      <c r="B132" s="9">
        <v>69.022074730478735</v>
      </c>
      <c r="C132" s="2">
        <v>5</v>
      </c>
      <c r="D132" s="2">
        <v>8</v>
      </c>
    </row>
    <row r="133" spans="1:4" x14ac:dyDescent="0.15">
      <c r="A133" s="2">
        <v>130</v>
      </c>
      <c r="B133" s="9">
        <v>69.596433888819092</v>
      </c>
      <c r="C133" s="2">
        <v>9</v>
      </c>
      <c r="D133" s="2">
        <v>7</v>
      </c>
    </row>
    <row r="134" spans="1:4" x14ac:dyDescent="0.15">
      <c r="A134" s="2">
        <v>131</v>
      </c>
      <c r="B134" s="9">
        <v>70.15922445538385</v>
      </c>
      <c r="C134" s="2">
        <v>4</v>
      </c>
      <c r="D134" s="2">
        <v>7</v>
      </c>
    </row>
    <row r="135" spans="1:4" x14ac:dyDescent="0.15">
      <c r="A135" s="2">
        <v>132</v>
      </c>
      <c r="B135" s="9">
        <v>70.738510976887895</v>
      </c>
      <c r="C135" s="2">
        <v>2</v>
      </c>
      <c r="D135" s="2">
        <v>8</v>
      </c>
    </row>
    <row r="136" spans="1:4" x14ac:dyDescent="0.15">
      <c r="A136" s="2">
        <v>133</v>
      </c>
      <c r="B136" s="9">
        <v>71.301301543452652</v>
      </c>
      <c r="C136" s="2">
        <v>7</v>
      </c>
      <c r="D136" s="2">
        <v>15</v>
      </c>
    </row>
    <row r="137" spans="1:4" x14ac:dyDescent="0.15">
      <c r="A137" s="2">
        <v>134</v>
      </c>
      <c r="B137" s="9">
        <v>71.868591006819045</v>
      </c>
      <c r="C137" s="2">
        <v>14</v>
      </c>
      <c r="D137" s="2">
        <v>13</v>
      </c>
    </row>
    <row r="138" spans="1:4" x14ac:dyDescent="0.15">
      <c r="A138" s="2">
        <v>135</v>
      </c>
      <c r="B138" s="9">
        <v>72.424526111590851</v>
      </c>
      <c r="C138" s="2">
        <v>17</v>
      </c>
      <c r="D138" s="2">
        <v>12</v>
      </c>
    </row>
    <row r="139" spans="1:4" x14ac:dyDescent="0.15">
      <c r="A139" s="2">
        <v>136</v>
      </c>
      <c r="B139" s="9">
        <v>72.963108328699263</v>
      </c>
      <c r="C139" s="2">
        <v>26</v>
      </c>
      <c r="D139" s="2">
        <v>20</v>
      </c>
    </row>
    <row r="140" spans="1:4" x14ac:dyDescent="0.15">
      <c r="A140" s="2">
        <v>137</v>
      </c>
      <c r="B140" s="9">
        <v>73.529969325703576</v>
      </c>
      <c r="C140" s="2">
        <v>27</v>
      </c>
      <c r="D140" s="2">
        <v>22</v>
      </c>
    </row>
    <row r="141" spans="1:4" x14ac:dyDescent="0.15">
      <c r="A141" s="2">
        <v>138</v>
      </c>
      <c r="B141" s="9">
        <v>74.030203803407701</v>
      </c>
      <c r="C141" s="2">
        <v>22</v>
      </c>
      <c r="D141" s="2">
        <v>29</v>
      </c>
    </row>
    <row r="142" spans="1:4" x14ac:dyDescent="0.15">
      <c r="A142" s="2">
        <v>139</v>
      </c>
      <c r="B142" s="9">
        <v>74.595136701782749</v>
      </c>
      <c r="C142" s="2">
        <v>18</v>
      </c>
      <c r="D142" s="2">
        <v>24</v>
      </c>
    </row>
    <row r="143" spans="1:4" x14ac:dyDescent="0.15">
      <c r="A143" s="2">
        <v>140</v>
      </c>
      <c r="B143" s="9">
        <v>75.129862721632634</v>
      </c>
      <c r="C143" s="2">
        <v>13</v>
      </c>
      <c r="D143" s="2">
        <v>17</v>
      </c>
    </row>
    <row r="144" spans="1:4" x14ac:dyDescent="0.15">
      <c r="A144" s="2">
        <v>141</v>
      </c>
      <c r="B144" s="9">
        <v>75.678299665068408</v>
      </c>
      <c r="C144" s="2">
        <v>15</v>
      </c>
      <c r="D144" s="2">
        <v>14</v>
      </c>
    </row>
    <row r="145" spans="1:4" x14ac:dyDescent="0.15">
      <c r="A145" s="2">
        <v>142</v>
      </c>
      <c r="B145" s="9">
        <v>76.19010273454812</v>
      </c>
      <c r="C145" s="2">
        <v>12</v>
      </c>
      <c r="D145" s="2">
        <v>16</v>
      </c>
    </row>
    <row r="146" spans="1:4" x14ac:dyDescent="0.15">
      <c r="A146" s="2">
        <v>143</v>
      </c>
      <c r="B146" s="9">
        <v>76.80966509408573</v>
      </c>
      <c r="C146" s="2">
        <v>12</v>
      </c>
      <c r="D146" s="2">
        <v>12</v>
      </c>
    </row>
    <row r="147" spans="1:4" x14ac:dyDescent="0.15">
      <c r="A147" s="2">
        <v>144</v>
      </c>
      <c r="B147" s="9">
        <v>77.431798251795684</v>
      </c>
      <c r="C147" s="2">
        <v>15</v>
      </c>
      <c r="D147" s="2">
        <v>9</v>
      </c>
    </row>
    <row r="148" spans="1:4" x14ac:dyDescent="0.15">
      <c r="A148" s="2">
        <v>145</v>
      </c>
      <c r="B148" s="9">
        <v>78.042148584549011</v>
      </c>
      <c r="C148" s="2">
        <v>8</v>
      </c>
      <c r="D148" s="2">
        <v>10</v>
      </c>
    </row>
    <row r="149" spans="1:4" x14ac:dyDescent="0.15">
      <c r="A149" s="2"/>
      <c r="B149" s="9"/>
      <c r="C149" s="6"/>
      <c r="D149" s="2"/>
    </row>
    <row r="150" spans="1:4" x14ac:dyDescent="0.15">
      <c r="A150" s="2">
        <v>147</v>
      </c>
      <c r="B150" s="9">
        <v>79.288771464960263</v>
      </c>
      <c r="C150" s="2">
        <v>7</v>
      </c>
      <c r="D150" s="2">
        <v>12</v>
      </c>
    </row>
    <row r="151" spans="1:4" x14ac:dyDescent="0.15">
      <c r="A151" s="2">
        <v>148</v>
      </c>
      <c r="B151" s="9">
        <v>79.844278103370016</v>
      </c>
      <c r="C151" s="2">
        <v>4</v>
      </c>
      <c r="D151" s="2">
        <v>9</v>
      </c>
    </row>
    <row r="152" spans="1:4" x14ac:dyDescent="0.15">
      <c r="A152" s="2">
        <v>149</v>
      </c>
      <c r="B152" s="9">
        <v>80.400427441322847</v>
      </c>
      <c r="C152" s="2">
        <v>4</v>
      </c>
      <c r="D152" s="2">
        <v>10</v>
      </c>
    </row>
    <row r="153" spans="1:4" x14ac:dyDescent="0.15">
      <c r="A153" s="2">
        <v>150</v>
      </c>
      <c r="B153" s="9">
        <v>80.937510026164063</v>
      </c>
      <c r="C153" s="2">
        <v>8</v>
      </c>
      <c r="D153" s="2">
        <v>14</v>
      </c>
    </row>
    <row r="154" spans="1:4" x14ac:dyDescent="0.15">
      <c r="A154" s="2">
        <v>151</v>
      </c>
      <c r="B154" s="9">
        <v>81.478877274625873</v>
      </c>
      <c r="C154" s="2">
        <v>8</v>
      </c>
      <c r="D154" s="2">
        <v>26</v>
      </c>
    </row>
    <row r="155" spans="1:4" x14ac:dyDescent="0.15">
      <c r="A155" s="2">
        <v>152</v>
      </c>
      <c r="B155" s="9">
        <v>82.036526244845916</v>
      </c>
      <c r="C155" s="2">
        <v>20</v>
      </c>
      <c r="D155" s="2">
        <v>22</v>
      </c>
    </row>
    <row r="156" spans="1:4" x14ac:dyDescent="0.15">
      <c r="A156" s="2">
        <v>153</v>
      </c>
      <c r="B156" s="9">
        <v>82.495413718611331</v>
      </c>
      <c r="C156" s="2">
        <v>16</v>
      </c>
      <c r="D156" s="2">
        <v>18</v>
      </c>
    </row>
    <row r="157" spans="1:4" x14ac:dyDescent="0.15">
      <c r="A157" s="2">
        <v>154</v>
      </c>
      <c r="B157" s="9">
        <v>83.022427343944145</v>
      </c>
      <c r="C157" s="7">
        <v>40</v>
      </c>
      <c r="D157" s="2">
        <v>27</v>
      </c>
    </row>
    <row r="158" spans="1:4" x14ac:dyDescent="0.15">
      <c r="A158" s="2"/>
      <c r="B158" s="9"/>
      <c r="C158" s="6"/>
      <c r="D158" s="6"/>
    </row>
    <row r="160" spans="1:4" ht="16" x14ac:dyDescent="0.2">
      <c r="A160" s="8" t="s">
        <v>54</v>
      </c>
      <c r="B160" s="9"/>
      <c r="C160" s="2"/>
      <c r="D160" s="2"/>
    </row>
    <row r="161" spans="1:4" ht="16" x14ac:dyDescent="0.2">
      <c r="A161" s="8"/>
      <c r="B161" s="9"/>
      <c r="C161" s="2"/>
      <c r="D161" s="2"/>
    </row>
    <row r="162" spans="1:4" x14ac:dyDescent="0.15">
      <c r="A162" s="2" t="s">
        <v>42</v>
      </c>
      <c r="B162" s="3" t="s">
        <v>41</v>
      </c>
      <c r="C162" s="2" t="s">
        <v>40</v>
      </c>
      <c r="D162" s="2" t="s">
        <v>39</v>
      </c>
    </row>
    <row r="163" spans="1:4" x14ac:dyDescent="0.15">
      <c r="A163" s="2"/>
      <c r="B163" s="3"/>
      <c r="C163" s="6"/>
      <c r="D163" s="6"/>
    </row>
    <row r="164" spans="1:4" x14ac:dyDescent="0.15">
      <c r="A164" s="2"/>
      <c r="B164" s="3"/>
      <c r="C164" s="6"/>
      <c r="D164" s="6"/>
    </row>
    <row r="165" spans="1:4" x14ac:dyDescent="0.15">
      <c r="A165" s="2">
        <v>158</v>
      </c>
      <c r="B165" s="3">
        <v>1.7056456855084265</v>
      </c>
      <c r="C165" s="2">
        <v>10</v>
      </c>
      <c r="D165" s="2">
        <v>56</v>
      </c>
    </row>
    <row r="166" spans="1:4" x14ac:dyDescent="0.15">
      <c r="A166" s="2">
        <v>159</v>
      </c>
      <c r="B166" s="3">
        <v>2.1981634929215108</v>
      </c>
      <c r="C166" s="2">
        <v>3</v>
      </c>
      <c r="D166" s="2">
        <v>61</v>
      </c>
    </row>
    <row r="167" spans="1:4" x14ac:dyDescent="0.15">
      <c r="A167" s="2">
        <v>160</v>
      </c>
      <c r="B167" s="3">
        <v>2.6828090894784018</v>
      </c>
      <c r="C167" s="2">
        <v>5</v>
      </c>
      <c r="D167" s="2">
        <v>48</v>
      </c>
    </row>
    <row r="168" spans="1:4" x14ac:dyDescent="0.15">
      <c r="A168" s="2">
        <v>161</v>
      </c>
      <c r="B168" s="3">
        <v>3.1343510301272008</v>
      </c>
      <c r="C168" s="2">
        <v>4</v>
      </c>
      <c r="D168" s="2">
        <v>11</v>
      </c>
    </row>
    <row r="169" spans="1:4" x14ac:dyDescent="0.15">
      <c r="A169" s="2">
        <v>162</v>
      </c>
      <c r="B169" s="3">
        <v>3.5655059631740644</v>
      </c>
      <c r="C169" s="2">
        <v>9</v>
      </c>
      <c r="D169" s="2">
        <v>12</v>
      </c>
    </row>
    <row r="170" spans="1:4" x14ac:dyDescent="0.15">
      <c r="A170" s="2">
        <v>163</v>
      </c>
      <c r="B170" s="3">
        <v>3.9924220134522095</v>
      </c>
      <c r="C170" s="2">
        <v>11</v>
      </c>
      <c r="D170" s="2">
        <v>25</v>
      </c>
    </row>
    <row r="171" spans="1:4" x14ac:dyDescent="0.15">
      <c r="A171" s="2">
        <v>164</v>
      </c>
      <c r="B171" s="3">
        <v>4.3949140249201148</v>
      </c>
      <c r="C171" s="2">
        <v>13</v>
      </c>
      <c r="D171" s="2">
        <v>33</v>
      </c>
    </row>
    <row r="172" spans="1:4" x14ac:dyDescent="0.15">
      <c r="A172" s="2">
        <v>165</v>
      </c>
      <c r="B172" s="3">
        <v>4.9066077305726425</v>
      </c>
      <c r="C172" s="2">
        <v>18</v>
      </c>
      <c r="D172" s="2">
        <v>31</v>
      </c>
    </row>
    <row r="173" spans="1:4" x14ac:dyDescent="0.15">
      <c r="A173" s="2">
        <v>166</v>
      </c>
      <c r="B173" s="3">
        <v>5.4826920839976188</v>
      </c>
      <c r="C173" s="2">
        <v>15</v>
      </c>
      <c r="D173" s="2">
        <v>27</v>
      </c>
    </row>
    <row r="174" spans="1:4" x14ac:dyDescent="0.15">
      <c r="A174" s="2">
        <v>167</v>
      </c>
      <c r="B174" s="3">
        <v>6.0585745858621802</v>
      </c>
      <c r="C174" s="2">
        <v>16</v>
      </c>
      <c r="D174" s="2">
        <v>45</v>
      </c>
    </row>
    <row r="175" spans="1:4" x14ac:dyDescent="0.15">
      <c r="A175" s="2"/>
      <c r="B175" s="3"/>
      <c r="C175" s="2"/>
      <c r="D175" s="6"/>
    </row>
    <row r="176" spans="1:4" x14ac:dyDescent="0.15">
      <c r="A176" s="2"/>
      <c r="B176" s="3"/>
      <c r="C176" s="2"/>
      <c r="D176" s="6"/>
    </row>
    <row r="177" spans="1:4" x14ac:dyDescent="0.15">
      <c r="A177" s="2">
        <v>170</v>
      </c>
      <c r="B177" s="3">
        <v>7.3090450026343348</v>
      </c>
      <c r="C177" s="2">
        <v>22</v>
      </c>
      <c r="D177" s="2">
        <v>30</v>
      </c>
    </row>
    <row r="178" spans="1:4" x14ac:dyDescent="0.15">
      <c r="A178" s="2">
        <v>171</v>
      </c>
      <c r="B178" s="3">
        <v>7.8810923248510063</v>
      </c>
      <c r="C178" s="2">
        <v>5</v>
      </c>
      <c r="D178" s="2">
        <v>13</v>
      </c>
    </row>
    <row r="179" spans="1:4" x14ac:dyDescent="0.15">
      <c r="A179" s="2">
        <v>172</v>
      </c>
      <c r="B179" s="3">
        <v>8.3954101007889328</v>
      </c>
      <c r="C179" s="2">
        <v>3</v>
      </c>
      <c r="D179" s="2">
        <v>7</v>
      </c>
    </row>
    <row r="180" spans="1:4" x14ac:dyDescent="0.15">
      <c r="A180" s="2">
        <v>173</v>
      </c>
      <c r="B180" s="3">
        <v>8.9188111969455424</v>
      </c>
      <c r="C180" s="2">
        <v>4</v>
      </c>
      <c r="D180" s="2">
        <v>8</v>
      </c>
    </row>
    <row r="181" spans="1:4" x14ac:dyDescent="0.15">
      <c r="A181" s="2">
        <v>174</v>
      </c>
      <c r="B181" s="3">
        <v>9.4196049183356489</v>
      </c>
      <c r="C181" s="2">
        <v>8</v>
      </c>
      <c r="D181" s="2">
        <v>15</v>
      </c>
    </row>
    <row r="182" spans="1:4" x14ac:dyDescent="0.15">
      <c r="A182" s="2">
        <v>175</v>
      </c>
      <c r="B182" s="3">
        <v>10.008405920066783</v>
      </c>
      <c r="C182" s="2">
        <v>5</v>
      </c>
      <c r="D182" s="2">
        <v>19</v>
      </c>
    </row>
    <row r="183" spans="1:4" x14ac:dyDescent="0.15">
      <c r="A183" s="2">
        <v>176</v>
      </c>
      <c r="B183" s="3">
        <v>10.560671789362766</v>
      </c>
      <c r="C183" s="2">
        <v>18</v>
      </c>
      <c r="D183" s="2">
        <v>38</v>
      </c>
    </row>
    <row r="184" spans="1:4" x14ac:dyDescent="0.15">
      <c r="A184" s="2">
        <v>177</v>
      </c>
      <c r="B184" s="3">
        <v>11.067924760686161</v>
      </c>
      <c r="C184" s="2">
        <v>32</v>
      </c>
      <c r="D184" s="2">
        <v>29</v>
      </c>
    </row>
    <row r="185" spans="1:4" x14ac:dyDescent="0.15">
      <c r="A185" s="2">
        <v>178</v>
      </c>
      <c r="B185" s="3">
        <v>11.607070278555154</v>
      </c>
      <c r="C185" s="2">
        <v>36</v>
      </c>
      <c r="D185" s="2">
        <v>35</v>
      </c>
    </row>
    <row r="186" spans="1:4" x14ac:dyDescent="0.15">
      <c r="A186" s="2">
        <v>179</v>
      </c>
      <c r="B186" s="3">
        <v>12.138747288688789</v>
      </c>
      <c r="C186" s="2">
        <v>38</v>
      </c>
      <c r="D186" s="2">
        <v>37</v>
      </c>
    </row>
    <row r="187" spans="1:4" x14ac:dyDescent="0.15">
      <c r="A187" s="2">
        <v>180</v>
      </c>
      <c r="B187" s="3">
        <v>12.686976126776468</v>
      </c>
      <c r="C187" s="2">
        <v>32</v>
      </c>
      <c r="D187" s="2">
        <v>38</v>
      </c>
    </row>
    <row r="188" spans="1:4" x14ac:dyDescent="0.15">
      <c r="A188" s="2">
        <v>181</v>
      </c>
      <c r="B188" s="3">
        <v>13.331084456061365</v>
      </c>
      <c r="C188" s="2">
        <v>38</v>
      </c>
      <c r="D188" s="2">
        <v>30</v>
      </c>
    </row>
    <row r="189" spans="1:4" x14ac:dyDescent="0.15">
      <c r="A189" s="2">
        <v>182</v>
      </c>
      <c r="B189" s="3">
        <v>13.878102184786551</v>
      </c>
      <c r="C189" s="2">
        <v>22</v>
      </c>
      <c r="D189" s="2">
        <v>22</v>
      </c>
    </row>
    <row r="190" spans="1:4" x14ac:dyDescent="0.15">
      <c r="A190" s="2">
        <v>183</v>
      </c>
      <c r="B190" s="3">
        <v>14.415834741732642</v>
      </c>
      <c r="C190" s="2">
        <v>13</v>
      </c>
      <c r="D190" s="2">
        <v>19</v>
      </c>
    </row>
    <row r="191" spans="1:4" x14ac:dyDescent="0.15">
      <c r="A191" s="2">
        <v>184</v>
      </c>
      <c r="B191" s="3">
        <v>14.945896939382951</v>
      </c>
      <c r="C191" s="2">
        <v>9</v>
      </c>
      <c r="D191" s="2">
        <v>14</v>
      </c>
    </row>
    <row r="192" spans="1:4" x14ac:dyDescent="0.15">
      <c r="A192" s="2">
        <v>185</v>
      </c>
      <c r="B192" s="3">
        <v>15.444470293608493</v>
      </c>
      <c r="C192" s="2">
        <v>8</v>
      </c>
      <c r="D192" s="2">
        <v>10</v>
      </c>
    </row>
    <row r="193" spans="1:4" x14ac:dyDescent="0.15">
      <c r="A193" s="2">
        <v>186</v>
      </c>
      <c r="B193" s="3">
        <v>15.988056545806622</v>
      </c>
      <c r="C193" s="2">
        <v>11</v>
      </c>
      <c r="D193" s="2">
        <v>11</v>
      </c>
    </row>
    <row r="194" spans="1:4" x14ac:dyDescent="0.15">
      <c r="A194" s="2">
        <v>187</v>
      </c>
      <c r="B194" s="3">
        <v>16.528615024598523</v>
      </c>
      <c r="C194" s="2">
        <v>10</v>
      </c>
      <c r="D194" s="2">
        <v>11</v>
      </c>
    </row>
    <row r="195" spans="1:4" x14ac:dyDescent="0.15">
      <c r="A195" s="2">
        <v>188</v>
      </c>
      <c r="B195" s="3">
        <v>17.070182761192498</v>
      </c>
      <c r="C195" s="2">
        <v>13</v>
      </c>
      <c r="D195" s="2">
        <v>10</v>
      </c>
    </row>
    <row r="196" spans="1:4" x14ac:dyDescent="0.15">
      <c r="A196" s="2">
        <v>189</v>
      </c>
      <c r="B196" s="3">
        <v>17.60993383374274</v>
      </c>
      <c r="C196" s="2">
        <v>10</v>
      </c>
      <c r="D196" s="2">
        <v>9</v>
      </c>
    </row>
    <row r="197" spans="1:4" x14ac:dyDescent="0.15">
      <c r="A197" s="2">
        <v>190</v>
      </c>
      <c r="B197" s="3">
        <v>18.242738475644387</v>
      </c>
      <c r="C197" s="2">
        <v>7</v>
      </c>
      <c r="D197" s="2">
        <v>9</v>
      </c>
    </row>
    <row r="198" spans="1:4" x14ac:dyDescent="0.15">
      <c r="A198" s="2">
        <v>191</v>
      </c>
      <c r="B198" s="3">
        <v>18.755845142219822</v>
      </c>
      <c r="C198" s="2">
        <v>11</v>
      </c>
      <c r="D198" s="2">
        <v>10</v>
      </c>
    </row>
    <row r="199" spans="1:4" x14ac:dyDescent="0.15">
      <c r="A199" s="2">
        <v>192</v>
      </c>
      <c r="B199" s="3">
        <v>19.226764832668479</v>
      </c>
      <c r="C199" s="2">
        <v>11</v>
      </c>
      <c r="D199" s="2">
        <v>11</v>
      </c>
    </row>
    <row r="200" spans="1:4" x14ac:dyDescent="0.15">
      <c r="A200" s="2">
        <v>193</v>
      </c>
      <c r="B200" s="3">
        <v>19.75723073343962</v>
      </c>
      <c r="C200" s="2">
        <v>18</v>
      </c>
      <c r="D200" s="2">
        <v>8</v>
      </c>
    </row>
    <row r="201" spans="1:4" x14ac:dyDescent="0.15">
      <c r="A201" s="2">
        <v>194</v>
      </c>
      <c r="B201" s="3">
        <v>20.274172579662945</v>
      </c>
      <c r="C201" s="2">
        <v>8</v>
      </c>
      <c r="D201" s="2">
        <v>14</v>
      </c>
    </row>
    <row r="202" spans="1:4" x14ac:dyDescent="0.15">
      <c r="A202" s="2">
        <v>195</v>
      </c>
      <c r="B202" s="3">
        <v>20.792527386809173</v>
      </c>
      <c r="C202" s="2">
        <v>6</v>
      </c>
      <c r="D202" s="2">
        <v>7</v>
      </c>
    </row>
    <row r="203" spans="1:4" x14ac:dyDescent="0.15">
      <c r="A203" s="2">
        <v>196</v>
      </c>
      <c r="B203" s="3">
        <v>21.327232170349035</v>
      </c>
      <c r="C203" s="2">
        <v>6</v>
      </c>
      <c r="D203" s="2">
        <v>7</v>
      </c>
    </row>
    <row r="204" spans="1:4" x14ac:dyDescent="0.15">
      <c r="A204" s="2">
        <v>197</v>
      </c>
      <c r="B204" s="3">
        <v>21.843972165011941</v>
      </c>
      <c r="C204" s="2">
        <v>5</v>
      </c>
      <c r="D204" s="2">
        <v>7</v>
      </c>
    </row>
    <row r="205" spans="1:4" x14ac:dyDescent="0.15">
      <c r="A205" s="2">
        <v>198</v>
      </c>
      <c r="B205" s="3">
        <v>22.381301018837199</v>
      </c>
      <c r="C205" s="2">
        <v>8</v>
      </c>
      <c r="D205" s="2">
        <v>8</v>
      </c>
    </row>
    <row r="206" spans="1:4" x14ac:dyDescent="0.15">
      <c r="A206" s="2">
        <v>199</v>
      </c>
      <c r="B206" s="3">
        <v>22.913583583652077</v>
      </c>
      <c r="C206" s="2">
        <v>11</v>
      </c>
      <c r="D206" s="2">
        <v>8</v>
      </c>
    </row>
    <row r="207" spans="1:4" x14ac:dyDescent="0.15">
      <c r="A207" s="2">
        <v>200</v>
      </c>
      <c r="B207" s="3">
        <v>23.430525429875395</v>
      </c>
      <c r="C207" s="2">
        <v>8</v>
      </c>
      <c r="D207" s="2">
        <v>9</v>
      </c>
    </row>
    <row r="208" spans="1:4" x14ac:dyDescent="0.15">
      <c r="A208" s="2">
        <v>201</v>
      </c>
      <c r="B208" s="3">
        <v>23.958569111921555</v>
      </c>
      <c r="C208" s="2">
        <v>6</v>
      </c>
      <c r="D208" s="2">
        <v>9</v>
      </c>
    </row>
    <row r="209" spans="1:4" x14ac:dyDescent="0.15">
      <c r="A209" s="2">
        <v>202</v>
      </c>
      <c r="B209" s="3">
        <v>24.495292411065567</v>
      </c>
      <c r="C209" s="2">
        <v>7</v>
      </c>
      <c r="D209" s="2">
        <v>10</v>
      </c>
    </row>
    <row r="210" spans="1:4" x14ac:dyDescent="0.15">
      <c r="A210" s="2">
        <v>203</v>
      </c>
      <c r="B210" s="3">
        <v>25.038474960142867</v>
      </c>
      <c r="C210" s="2">
        <v>8</v>
      </c>
      <c r="D210" s="2">
        <v>7</v>
      </c>
    </row>
    <row r="211" spans="1:4" x14ac:dyDescent="0.15">
      <c r="A211" s="2">
        <v>204</v>
      </c>
      <c r="B211" s="3">
        <v>25.698125859579736</v>
      </c>
      <c r="C211" s="2">
        <v>5</v>
      </c>
      <c r="D211" s="2">
        <v>8</v>
      </c>
    </row>
    <row r="212" spans="1:4" x14ac:dyDescent="0.15">
      <c r="A212" s="2">
        <v>205</v>
      </c>
      <c r="B212" s="3">
        <v>26.248978767952813</v>
      </c>
      <c r="C212" s="2">
        <v>6</v>
      </c>
      <c r="D212" s="2">
        <v>12</v>
      </c>
    </row>
    <row r="213" spans="1:4" x14ac:dyDescent="0.15">
      <c r="A213" s="2">
        <v>206</v>
      </c>
      <c r="B213" s="3">
        <v>26.761479879847005</v>
      </c>
      <c r="C213" s="2">
        <v>7</v>
      </c>
      <c r="D213" s="2">
        <v>14</v>
      </c>
    </row>
    <row r="214" spans="1:4" x14ac:dyDescent="0.15">
      <c r="A214" s="2">
        <v>207</v>
      </c>
      <c r="B214" s="3">
        <v>27.248547695128881</v>
      </c>
      <c r="C214" s="2">
        <v>16</v>
      </c>
      <c r="D214" s="2">
        <v>15</v>
      </c>
    </row>
    <row r="215" spans="1:4" x14ac:dyDescent="0.15">
      <c r="A215" s="2">
        <v>208</v>
      </c>
      <c r="B215" s="3">
        <v>27.763269174187634</v>
      </c>
      <c r="C215" s="2">
        <v>25</v>
      </c>
      <c r="D215" s="2">
        <v>15</v>
      </c>
    </row>
    <row r="216" spans="1:4" x14ac:dyDescent="0.15">
      <c r="A216" s="2">
        <v>209</v>
      </c>
      <c r="B216" s="3">
        <v>28.267292520544384</v>
      </c>
      <c r="C216" s="2">
        <v>20</v>
      </c>
      <c r="D216" s="2">
        <v>16</v>
      </c>
    </row>
    <row r="217" spans="1:4" x14ac:dyDescent="0.15">
      <c r="A217" s="2">
        <v>210</v>
      </c>
      <c r="B217" s="3">
        <v>28.777976968394835</v>
      </c>
      <c r="C217" s="2">
        <v>12</v>
      </c>
      <c r="D217" s="2">
        <v>21</v>
      </c>
    </row>
    <row r="218" spans="1:4" x14ac:dyDescent="0.15">
      <c r="A218" s="2">
        <v>211</v>
      </c>
      <c r="B218" s="3">
        <v>29.28240401787242</v>
      </c>
      <c r="C218" s="2">
        <v>9</v>
      </c>
      <c r="D218" s="2">
        <v>26</v>
      </c>
    </row>
    <row r="219" spans="1:4" x14ac:dyDescent="0.15">
      <c r="A219" s="2">
        <v>212</v>
      </c>
      <c r="B219" s="3">
        <v>29.793290317283283</v>
      </c>
      <c r="C219" s="2">
        <v>12</v>
      </c>
      <c r="D219" s="2">
        <v>20</v>
      </c>
    </row>
    <row r="220" spans="1:4" x14ac:dyDescent="0.15">
      <c r="A220" s="2">
        <v>213</v>
      </c>
      <c r="B220" s="3">
        <v>30.316489561879479</v>
      </c>
      <c r="C220" s="2">
        <v>5</v>
      </c>
      <c r="D220" s="2">
        <v>18</v>
      </c>
    </row>
    <row r="221" spans="1:4" x14ac:dyDescent="0.15">
      <c r="A221" s="2">
        <v>214</v>
      </c>
      <c r="B221" s="3">
        <v>30.826164751927855</v>
      </c>
      <c r="C221" s="2">
        <v>20</v>
      </c>
      <c r="D221" s="2">
        <v>18</v>
      </c>
    </row>
    <row r="222" spans="1:4" x14ac:dyDescent="0.15">
      <c r="A222" s="2">
        <v>215</v>
      </c>
      <c r="B222" s="3">
        <v>31.357034355819827</v>
      </c>
      <c r="C222" s="2">
        <v>32</v>
      </c>
      <c r="D222" s="7">
        <v>53</v>
      </c>
    </row>
    <row r="223" spans="1:4" x14ac:dyDescent="0.15">
      <c r="A223" s="2">
        <v>216</v>
      </c>
      <c r="B223" s="3">
        <v>31.905868748588752</v>
      </c>
      <c r="C223" s="2">
        <v>21</v>
      </c>
      <c r="D223" s="2">
        <v>26</v>
      </c>
    </row>
    <row r="224" spans="1:4" x14ac:dyDescent="0.15">
      <c r="A224" s="2">
        <v>217</v>
      </c>
      <c r="B224" s="3">
        <v>32.3434829315689</v>
      </c>
      <c r="C224" s="2">
        <v>12</v>
      </c>
      <c r="D224" s="2">
        <v>34</v>
      </c>
    </row>
    <row r="225" spans="1:4" x14ac:dyDescent="0.15">
      <c r="A225" s="2">
        <v>218</v>
      </c>
      <c r="B225" s="3">
        <v>32.864663660560943</v>
      </c>
      <c r="C225" s="2">
        <v>12</v>
      </c>
      <c r="D225" s="2">
        <v>13</v>
      </c>
    </row>
    <row r="226" spans="1:4" x14ac:dyDescent="0.15">
      <c r="A226" s="2">
        <v>219</v>
      </c>
      <c r="B226" s="3">
        <v>33.39654252225499</v>
      </c>
      <c r="C226" s="2">
        <v>13</v>
      </c>
      <c r="D226" s="2">
        <v>17</v>
      </c>
    </row>
    <row r="227" spans="1:4" x14ac:dyDescent="0.15">
      <c r="A227" s="2">
        <v>220</v>
      </c>
      <c r="B227" s="3">
        <v>33.936697297926059</v>
      </c>
      <c r="C227" s="2">
        <v>7</v>
      </c>
      <c r="D227" s="2">
        <v>19</v>
      </c>
    </row>
    <row r="228" spans="1:4" x14ac:dyDescent="0.15">
      <c r="A228" s="2">
        <v>221</v>
      </c>
      <c r="B228" s="3">
        <v>34.484522432892909</v>
      </c>
      <c r="C228" s="2">
        <v>10</v>
      </c>
      <c r="D228" s="2">
        <v>19</v>
      </c>
    </row>
    <row r="229" spans="1:4" x14ac:dyDescent="0.15">
      <c r="A229" s="2">
        <v>222</v>
      </c>
      <c r="B229" s="3">
        <v>35.107840051455042</v>
      </c>
      <c r="C229" s="2">
        <v>18</v>
      </c>
      <c r="D229" s="2">
        <v>17</v>
      </c>
    </row>
    <row r="230" spans="1:4" x14ac:dyDescent="0.15">
      <c r="A230" s="2">
        <v>223</v>
      </c>
      <c r="B230" s="3">
        <v>35.661922584794766</v>
      </c>
      <c r="C230" s="2">
        <v>23</v>
      </c>
      <c r="D230" s="2">
        <v>17</v>
      </c>
    </row>
    <row r="231" spans="1:4" x14ac:dyDescent="0.15">
      <c r="A231" s="2">
        <v>224</v>
      </c>
      <c r="B231" s="3">
        <v>36.182094055984734</v>
      </c>
      <c r="C231" s="2">
        <v>18</v>
      </c>
      <c r="D231" s="2">
        <v>17</v>
      </c>
    </row>
    <row r="232" spans="1:4" x14ac:dyDescent="0.15">
      <c r="A232" s="2"/>
      <c r="B232" s="3"/>
      <c r="C232" s="6"/>
      <c r="D232" s="2"/>
    </row>
    <row r="233" spans="1:4" x14ac:dyDescent="0.15">
      <c r="A233" s="2">
        <v>226</v>
      </c>
      <c r="B233" s="3">
        <v>37.23919067787913</v>
      </c>
      <c r="C233" s="2">
        <v>28</v>
      </c>
      <c r="D233" s="2">
        <v>14</v>
      </c>
    </row>
    <row r="234" spans="1:4" x14ac:dyDescent="0.15">
      <c r="A234" s="2">
        <v>227</v>
      </c>
      <c r="B234" s="3">
        <v>37.749673274169162</v>
      </c>
      <c r="C234" s="2">
        <v>7</v>
      </c>
      <c r="D234" s="2">
        <v>9</v>
      </c>
    </row>
    <row r="235" spans="1:4" x14ac:dyDescent="0.15">
      <c r="A235" s="2">
        <v>228</v>
      </c>
      <c r="B235" s="3">
        <v>38.278928065577816</v>
      </c>
      <c r="C235" s="2">
        <v>18</v>
      </c>
      <c r="D235" s="2">
        <v>6</v>
      </c>
    </row>
    <row r="236" spans="1:4" x14ac:dyDescent="0.15">
      <c r="A236" s="2">
        <v>229</v>
      </c>
      <c r="B236" s="3">
        <v>38.798493982086534</v>
      </c>
      <c r="C236" s="2">
        <v>3</v>
      </c>
      <c r="D236" s="2">
        <v>5</v>
      </c>
    </row>
    <row r="237" spans="1:4" x14ac:dyDescent="0.15">
      <c r="A237" s="2">
        <v>230</v>
      </c>
      <c r="B237" s="3">
        <v>39.303728437805781</v>
      </c>
      <c r="C237" s="2">
        <v>4</v>
      </c>
      <c r="D237" s="2">
        <v>5</v>
      </c>
    </row>
    <row r="238" spans="1:4" x14ac:dyDescent="0.15">
      <c r="A238" s="2">
        <v>231</v>
      </c>
      <c r="B238" s="3">
        <v>39.842672104114357</v>
      </c>
      <c r="C238" s="2">
        <v>10</v>
      </c>
      <c r="D238" s="2">
        <v>5</v>
      </c>
    </row>
    <row r="239" spans="1:4" x14ac:dyDescent="0.15">
      <c r="A239" s="2">
        <v>232</v>
      </c>
      <c r="B239" s="3">
        <v>40.369504676798023</v>
      </c>
      <c r="C239" s="2">
        <v>4</v>
      </c>
      <c r="D239" s="2">
        <v>5</v>
      </c>
    </row>
    <row r="240" spans="1:4" x14ac:dyDescent="0.15">
      <c r="A240" s="2">
        <v>233</v>
      </c>
      <c r="B240" s="3">
        <v>40.901787241612901</v>
      </c>
      <c r="C240" s="2">
        <v>5</v>
      </c>
      <c r="D240" s="2">
        <v>4</v>
      </c>
    </row>
    <row r="241" spans="1:4" x14ac:dyDescent="0.15">
      <c r="A241" s="2">
        <v>234</v>
      </c>
      <c r="B241" s="3">
        <v>41.410049470738372</v>
      </c>
      <c r="C241" s="2">
        <v>7</v>
      </c>
      <c r="D241" s="2">
        <v>4</v>
      </c>
    </row>
    <row r="242" spans="1:4" x14ac:dyDescent="0.15">
      <c r="A242" s="2">
        <v>235</v>
      </c>
      <c r="B242" s="3">
        <v>41.921137621709661</v>
      </c>
      <c r="C242" s="2">
        <v>5</v>
      </c>
      <c r="D242" s="2">
        <v>5</v>
      </c>
    </row>
    <row r="243" spans="1:4" x14ac:dyDescent="0.15">
      <c r="A243" s="2">
        <v>236</v>
      </c>
      <c r="B243" s="3">
        <v>42.523664529549023</v>
      </c>
      <c r="C243" s="2">
        <v>5</v>
      </c>
      <c r="D243" s="2">
        <v>8</v>
      </c>
    </row>
    <row r="244" spans="1:4" x14ac:dyDescent="0.15">
      <c r="A244" s="2">
        <v>237</v>
      </c>
      <c r="B244" s="3">
        <v>43.04545081322231</v>
      </c>
      <c r="C244" s="2">
        <v>3</v>
      </c>
      <c r="D244" s="2">
        <v>7</v>
      </c>
    </row>
    <row r="245" spans="1:4" x14ac:dyDescent="0.15">
      <c r="A245" s="2">
        <v>238</v>
      </c>
      <c r="B245" s="3">
        <v>43.538977878437464</v>
      </c>
      <c r="C245" s="2">
        <v>6</v>
      </c>
      <c r="D245" s="2">
        <v>9</v>
      </c>
    </row>
    <row r="246" spans="1:4" x14ac:dyDescent="0.15">
      <c r="A246" s="2">
        <v>239</v>
      </c>
      <c r="B246" s="3">
        <v>44.039771599827574</v>
      </c>
      <c r="C246" s="2">
        <v>10</v>
      </c>
      <c r="D246" s="2">
        <v>9</v>
      </c>
    </row>
    <row r="247" spans="1:4" x14ac:dyDescent="0.15">
      <c r="A247" s="2">
        <v>240</v>
      </c>
      <c r="B247" s="3">
        <v>44.51977461049492</v>
      </c>
      <c r="C247" s="2">
        <v>8</v>
      </c>
      <c r="D247" s="2">
        <v>7</v>
      </c>
    </row>
    <row r="248" spans="1:4" x14ac:dyDescent="0.15">
      <c r="A248" s="2">
        <v>241</v>
      </c>
      <c r="B248" s="3">
        <v>45.022990550610004</v>
      </c>
      <c r="C248" s="2">
        <v>9</v>
      </c>
      <c r="D248" s="2">
        <v>12</v>
      </c>
    </row>
    <row r="249" spans="1:4" x14ac:dyDescent="0.15">
      <c r="A249" s="2"/>
      <c r="B249" s="3"/>
      <c r="C249" s="6"/>
      <c r="D249" s="2"/>
    </row>
    <row r="250" spans="1:4" x14ac:dyDescent="0.15">
      <c r="A250" s="2">
        <v>243</v>
      </c>
      <c r="B250" s="3">
        <v>46.062526086748278</v>
      </c>
      <c r="C250" s="2">
        <v>11</v>
      </c>
      <c r="D250" s="2">
        <v>9</v>
      </c>
    </row>
    <row r="251" spans="1:4" x14ac:dyDescent="0.15">
      <c r="A251" s="2">
        <v>244</v>
      </c>
      <c r="B251" s="3">
        <v>46.619838245054638</v>
      </c>
      <c r="C251" s="2">
        <v>8</v>
      </c>
      <c r="D251" s="2">
        <v>12</v>
      </c>
    </row>
    <row r="252" spans="1:4" x14ac:dyDescent="0.15">
      <c r="A252" s="2">
        <v>245</v>
      </c>
      <c r="B252" s="3">
        <v>47.19895037188585</v>
      </c>
      <c r="C252" s="2">
        <v>11</v>
      </c>
      <c r="D252" s="2">
        <v>14</v>
      </c>
    </row>
    <row r="253" spans="1:4" x14ac:dyDescent="0.15">
      <c r="A253" s="2">
        <v>246</v>
      </c>
      <c r="B253" s="3">
        <v>47.869904958705966</v>
      </c>
      <c r="C253" s="2">
        <v>10</v>
      </c>
      <c r="D253" s="2">
        <v>16</v>
      </c>
    </row>
    <row r="254" spans="1:4" x14ac:dyDescent="0.15">
      <c r="A254" s="2">
        <v>247</v>
      </c>
      <c r="B254" s="3">
        <v>48.340420946033788</v>
      </c>
      <c r="C254" s="2">
        <v>14</v>
      </c>
      <c r="D254" s="2">
        <v>17</v>
      </c>
    </row>
    <row r="255" spans="1:4" x14ac:dyDescent="0.15">
      <c r="A255" s="2">
        <v>248</v>
      </c>
      <c r="B255" s="3">
        <v>48.826277651953177</v>
      </c>
      <c r="C255" s="2">
        <v>15</v>
      </c>
      <c r="D255" s="2">
        <v>22</v>
      </c>
    </row>
    <row r="256" spans="1:4" x14ac:dyDescent="0.15">
      <c r="A256" s="2">
        <v>249</v>
      </c>
      <c r="B256" s="3">
        <v>49.348467638747294</v>
      </c>
      <c r="C256" s="2">
        <v>23</v>
      </c>
      <c r="D256" s="2">
        <v>22</v>
      </c>
    </row>
    <row r="257" spans="1:4" x14ac:dyDescent="0.15">
      <c r="A257" s="2">
        <v>250</v>
      </c>
      <c r="B257" s="3">
        <v>49.831700274381276</v>
      </c>
      <c r="C257" s="2">
        <v>31</v>
      </c>
      <c r="D257" s="2">
        <v>29</v>
      </c>
    </row>
    <row r="258" spans="1:4" x14ac:dyDescent="0.15">
      <c r="A258" s="2">
        <v>251</v>
      </c>
      <c r="B258" s="3">
        <v>50.334310659815124</v>
      </c>
      <c r="C258" s="2">
        <v>31</v>
      </c>
      <c r="D258" s="2">
        <v>44</v>
      </c>
    </row>
    <row r="259" spans="1:4" x14ac:dyDescent="0.15">
      <c r="A259" s="2">
        <v>252</v>
      </c>
      <c r="B259" s="3">
        <v>50.846206217028069</v>
      </c>
      <c r="C259" s="2">
        <v>40</v>
      </c>
      <c r="D259" s="2">
        <v>56</v>
      </c>
    </row>
    <row r="260" spans="1:4" x14ac:dyDescent="0.15">
      <c r="A260" s="2">
        <v>253</v>
      </c>
      <c r="B260" s="3">
        <v>51.341146243166129</v>
      </c>
      <c r="C260" s="2">
        <v>68</v>
      </c>
      <c r="D260" s="2">
        <v>55</v>
      </c>
    </row>
    <row r="261" spans="1:4" x14ac:dyDescent="0.15">
      <c r="A261" s="2">
        <v>254</v>
      </c>
      <c r="B261" s="3">
        <v>51.833664050579216</v>
      </c>
      <c r="C261" s="2">
        <v>99</v>
      </c>
      <c r="D261" s="2">
        <v>55</v>
      </c>
    </row>
    <row r="262" spans="1:4" x14ac:dyDescent="0.15">
      <c r="A262" s="2">
        <v>255</v>
      </c>
      <c r="B262" s="3">
        <v>52.356055888933753</v>
      </c>
      <c r="C262" s="2">
        <v>84</v>
      </c>
      <c r="D262" s="2">
        <v>51</v>
      </c>
    </row>
    <row r="263" spans="1:4" x14ac:dyDescent="0.15">
      <c r="A263" s="2">
        <v>256</v>
      </c>
      <c r="B263" s="3">
        <v>52.899843992692297</v>
      </c>
      <c r="C263" s="2">
        <v>91</v>
      </c>
      <c r="D263" s="2">
        <v>48</v>
      </c>
    </row>
    <row r="264" spans="1:4" x14ac:dyDescent="0.15">
      <c r="A264" s="2">
        <v>257</v>
      </c>
      <c r="B264" s="3">
        <v>53.50095793960876</v>
      </c>
      <c r="C264" s="2">
        <v>76</v>
      </c>
      <c r="D264" s="2">
        <v>51</v>
      </c>
    </row>
    <row r="265" spans="1:4" x14ac:dyDescent="0.15">
      <c r="A265" s="2">
        <v>258</v>
      </c>
      <c r="B265" s="3">
        <v>53.987016497088561</v>
      </c>
      <c r="C265" s="2">
        <v>54</v>
      </c>
      <c r="D265" s="2">
        <v>50</v>
      </c>
    </row>
    <row r="266" spans="1:4" x14ac:dyDescent="0.15">
      <c r="A266" s="2">
        <v>259</v>
      </c>
      <c r="B266" s="3">
        <v>54.496287984016107</v>
      </c>
      <c r="C266" s="2">
        <v>46</v>
      </c>
      <c r="D266" s="2">
        <v>48</v>
      </c>
    </row>
    <row r="267" spans="1:4" x14ac:dyDescent="0.15">
      <c r="A267" s="2">
        <v>260</v>
      </c>
      <c r="B267" s="3">
        <v>54.984970611781307</v>
      </c>
      <c r="C267" s="2">
        <v>30</v>
      </c>
      <c r="D267" s="2">
        <v>39</v>
      </c>
    </row>
    <row r="268" spans="1:4" x14ac:dyDescent="0.15">
      <c r="A268" s="2">
        <v>261</v>
      </c>
      <c r="B268" s="3">
        <v>55.494645801829677</v>
      </c>
      <c r="C268" s="2">
        <v>18</v>
      </c>
      <c r="D268" s="2">
        <v>38</v>
      </c>
    </row>
    <row r="269" spans="1:4" x14ac:dyDescent="0.15">
      <c r="A269" s="2">
        <v>262</v>
      </c>
      <c r="B269" s="3">
        <v>55.984539538957371</v>
      </c>
      <c r="C269" s="2">
        <v>15</v>
      </c>
      <c r="D269" s="2">
        <v>23</v>
      </c>
    </row>
    <row r="270" spans="1:4" x14ac:dyDescent="0.15">
      <c r="A270" s="2">
        <v>263</v>
      </c>
      <c r="B270" s="3">
        <v>56.488562885314117</v>
      </c>
      <c r="C270" s="2">
        <v>11</v>
      </c>
      <c r="D270" s="2">
        <v>19</v>
      </c>
    </row>
    <row r="271" spans="1:4" x14ac:dyDescent="0.15">
      <c r="A271" s="2">
        <v>264</v>
      </c>
      <c r="B271" s="3">
        <v>57.005101028416604</v>
      </c>
      <c r="C271" s="2">
        <v>28</v>
      </c>
      <c r="D271" s="2">
        <v>20</v>
      </c>
    </row>
    <row r="272" spans="1:4" x14ac:dyDescent="0.15">
      <c r="A272" s="2">
        <v>265</v>
      </c>
      <c r="B272" s="3">
        <v>57.482681820358962</v>
      </c>
      <c r="C272" s="2">
        <v>12</v>
      </c>
      <c r="D272" s="2">
        <v>14</v>
      </c>
    </row>
    <row r="273" spans="1:4" x14ac:dyDescent="0.15">
      <c r="A273" s="2">
        <v>266</v>
      </c>
      <c r="B273" s="3">
        <v>58.063408759673493</v>
      </c>
      <c r="C273" s="2">
        <v>10</v>
      </c>
      <c r="D273" s="2">
        <v>11</v>
      </c>
    </row>
    <row r="274" spans="1:4" x14ac:dyDescent="0.15">
      <c r="A274" s="2"/>
      <c r="B274" s="3"/>
      <c r="C274" s="6"/>
      <c r="D274" s="2"/>
    </row>
    <row r="275" spans="1:4" x14ac:dyDescent="0.15">
      <c r="A275" s="2">
        <v>268</v>
      </c>
      <c r="B275" s="3">
        <v>59.048040671378828</v>
      </c>
      <c r="C275" s="2">
        <v>13</v>
      </c>
      <c r="D275" s="2">
        <v>12</v>
      </c>
    </row>
    <row r="276" spans="1:4" x14ac:dyDescent="0.15">
      <c r="A276" s="2">
        <v>269</v>
      </c>
      <c r="B276" s="3">
        <v>59.534301080419048</v>
      </c>
      <c r="C276" s="2">
        <v>7</v>
      </c>
      <c r="D276" s="2">
        <v>14</v>
      </c>
    </row>
    <row r="277" spans="1:4" x14ac:dyDescent="0.15">
      <c r="A277" s="2">
        <v>270</v>
      </c>
      <c r="B277" s="3">
        <v>60.022983708184242</v>
      </c>
      <c r="C277" s="2">
        <v>12</v>
      </c>
      <c r="D277" s="2">
        <v>14</v>
      </c>
    </row>
    <row r="278" spans="1:4" x14ac:dyDescent="0.15">
      <c r="A278" s="2">
        <v>271</v>
      </c>
      <c r="B278" s="3">
        <v>60.524382984255595</v>
      </c>
      <c r="C278" s="2">
        <v>7</v>
      </c>
      <c r="D278" s="2">
        <v>11</v>
      </c>
    </row>
    <row r="279" spans="1:4" x14ac:dyDescent="0.15">
      <c r="A279" s="2">
        <v>272</v>
      </c>
      <c r="B279" s="3">
        <v>61.013469315141627</v>
      </c>
      <c r="C279" s="2">
        <v>6</v>
      </c>
      <c r="D279" s="2">
        <v>13</v>
      </c>
    </row>
    <row r="280" spans="1:4" x14ac:dyDescent="0.15">
      <c r="A280" s="2">
        <v>273</v>
      </c>
      <c r="B280" s="3">
        <v>61.503564903829734</v>
      </c>
      <c r="C280" s="2">
        <v>15</v>
      </c>
      <c r="D280" s="2">
        <v>17</v>
      </c>
    </row>
    <row r="281" spans="1:4" x14ac:dyDescent="0.15">
      <c r="A281" s="2">
        <v>274</v>
      </c>
      <c r="B281" s="3">
        <v>61.98033828953043</v>
      </c>
      <c r="C281" s="2">
        <v>14</v>
      </c>
      <c r="D281" s="2">
        <v>20</v>
      </c>
    </row>
    <row r="282" spans="1:4" x14ac:dyDescent="0.15">
      <c r="A282" s="2">
        <v>275</v>
      </c>
      <c r="B282" s="3">
        <v>62.47083758133936</v>
      </c>
      <c r="C282" s="2">
        <v>19</v>
      </c>
      <c r="D282" s="2">
        <v>19</v>
      </c>
    </row>
    <row r="283" spans="1:4" x14ac:dyDescent="0.15">
      <c r="A283" s="2">
        <v>276</v>
      </c>
      <c r="B283" s="3">
        <v>62.927425810998535</v>
      </c>
      <c r="C283" s="2">
        <v>21</v>
      </c>
      <c r="D283" s="2">
        <v>20</v>
      </c>
    </row>
    <row r="284" spans="1:4" x14ac:dyDescent="0.15">
      <c r="A284" s="2">
        <v>277</v>
      </c>
      <c r="B284" s="3">
        <v>63.44779913374893</v>
      </c>
      <c r="C284" s="2">
        <v>22</v>
      </c>
      <c r="D284" s="2">
        <v>29</v>
      </c>
    </row>
    <row r="285" spans="1:4" x14ac:dyDescent="0.15">
      <c r="A285" s="2">
        <v>278</v>
      </c>
      <c r="B285" s="3">
        <v>63.926187331932937</v>
      </c>
      <c r="C285" s="2">
        <v>18</v>
      </c>
      <c r="D285" s="2">
        <v>24</v>
      </c>
    </row>
    <row r="286" spans="1:4" x14ac:dyDescent="0.15">
      <c r="A286" s="2">
        <v>279</v>
      </c>
      <c r="B286" s="3">
        <v>64.410429225369001</v>
      </c>
      <c r="C286" s="2">
        <v>16</v>
      </c>
      <c r="D286" s="2">
        <v>29</v>
      </c>
    </row>
    <row r="287" spans="1:4" x14ac:dyDescent="0.15">
      <c r="A287" s="2">
        <v>280</v>
      </c>
      <c r="B287" s="3">
        <v>64.88074336113641</v>
      </c>
      <c r="C287" s="2">
        <v>52</v>
      </c>
      <c r="D287" s="2">
        <v>25</v>
      </c>
    </row>
    <row r="288" spans="1:4" x14ac:dyDescent="0.15">
      <c r="A288" s="2">
        <v>281</v>
      </c>
      <c r="B288" s="3">
        <v>65.36639821549538</v>
      </c>
      <c r="C288" s="2">
        <v>106</v>
      </c>
      <c r="D288" s="7">
        <v>66</v>
      </c>
    </row>
    <row r="289" spans="1:4" x14ac:dyDescent="0.15">
      <c r="A289" s="2">
        <v>282</v>
      </c>
      <c r="B289" s="3">
        <v>65.832069765373248</v>
      </c>
      <c r="C289" s="2">
        <v>58</v>
      </c>
      <c r="D289" s="2">
        <v>25</v>
      </c>
    </row>
    <row r="290" spans="1:4" x14ac:dyDescent="0.15">
      <c r="A290" s="2">
        <v>283</v>
      </c>
      <c r="B290" s="3">
        <v>66.318330174413461</v>
      </c>
      <c r="C290" s="2">
        <v>52</v>
      </c>
      <c r="D290" s="2">
        <v>26</v>
      </c>
    </row>
    <row r="291" spans="1:4" x14ac:dyDescent="0.15">
      <c r="A291" s="2">
        <v>284</v>
      </c>
      <c r="B291" s="3">
        <v>66.791873935147521</v>
      </c>
      <c r="C291" s="2">
        <v>39</v>
      </c>
      <c r="D291" s="2">
        <v>32</v>
      </c>
    </row>
    <row r="292" spans="1:4" x14ac:dyDescent="0.15">
      <c r="A292" s="2">
        <v>285</v>
      </c>
      <c r="B292" s="3">
        <v>67.2351399618193</v>
      </c>
      <c r="C292" s="2">
        <v>36</v>
      </c>
      <c r="D292" s="2">
        <v>30</v>
      </c>
    </row>
    <row r="293" spans="1:4" x14ac:dyDescent="0.15">
      <c r="A293" s="2"/>
      <c r="B293" s="3"/>
      <c r="C293" s="2"/>
      <c r="D293" s="6"/>
    </row>
    <row r="294" spans="1:4" x14ac:dyDescent="0.15">
      <c r="A294" s="2"/>
      <c r="B294" s="3"/>
      <c r="C294" s="2"/>
      <c r="D294" s="6"/>
    </row>
    <row r="295" spans="1:4" x14ac:dyDescent="0.15">
      <c r="A295" s="2"/>
      <c r="B295" s="3"/>
      <c r="C295" s="2"/>
      <c r="D295" s="6"/>
    </row>
    <row r="296" spans="1:4" x14ac:dyDescent="0.15">
      <c r="A296" s="2">
        <v>289</v>
      </c>
      <c r="B296" s="3">
        <v>69.223781535029829</v>
      </c>
      <c r="C296" s="2">
        <v>34</v>
      </c>
      <c r="D296" s="2">
        <v>31</v>
      </c>
    </row>
    <row r="297" spans="1:4" x14ac:dyDescent="0.15">
      <c r="A297" s="2">
        <v>290</v>
      </c>
      <c r="B297" s="3">
        <v>69.73971412345108</v>
      </c>
      <c r="C297" s="2">
        <v>67</v>
      </c>
      <c r="D297" s="7">
        <v>59</v>
      </c>
    </row>
    <row r="298" spans="1:4" x14ac:dyDescent="0.15">
      <c r="A298" s="2">
        <v>291</v>
      </c>
      <c r="B298" s="3">
        <v>70.341635476609198</v>
      </c>
      <c r="C298" s="2">
        <v>19</v>
      </c>
      <c r="D298" s="2">
        <v>29</v>
      </c>
    </row>
    <row r="299" spans="1:4" x14ac:dyDescent="0.15">
      <c r="A299" s="2">
        <v>292</v>
      </c>
      <c r="B299" s="3">
        <v>70.838997721472239</v>
      </c>
      <c r="C299" s="2">
        <v>16</v>
      </c>
      <c r="D299" s="2">
        <v>30</v>
      </c>
    </row>
    <row r="300" spans="1:4" x14ac:dyDescent="0.15">
      <c r="A300" s="2">
        <v>293</v>
      </c>
      <c r="B300" s="3">
        <v>71.319606286820843</v>
      </c>
      <c r="C300" s="2">
        <v>10</v>
      </c>
      <c r="D300" s="2">
        <v>36</v>
      </c>
    </row>
    <row r="301" spans="1:4" x14ac:dyDescent="0.15">
      <c r="A301" s="2">
        <v>294</v>
      </c>
      <c r="B301" s="3">
        <v>71.775185258677936</v>
      </c>
      <c r="C301" s="2">
        <v>7</v>
      </c>
      <c r="D301" s="2">
        <v>46</v>
      </c>
    </row>
    <row r="302" spans="1:4" x14ac:dyDescent="0.15">
      <c r="A302" s="2">
        <v>295</v>
      </c>
      <c r="B302" s="3">
        <v>72.258014191191094</v>
      </c>
      <c r="C302" s="2">
        <v>5</v>
      </c>
      <c r="D302" s="2">
        <v>11</v>
      </c>
    </row>
    <row r="303" spans="1:4" x14ac:dyDescent="0.15">
      <c r="A303" s="2">
        <v>296</v>
      </c>
      <c r="B303" s="3">
        <v>72.733576467529303</v>
      </c>
      <c r="C303" s="2">
        <v>6</v>
      </c>
      <c r="D303" s="2">
        <v>9</v>
      </c>
    </row>
    <row r="304" spans="1:4" x14ac:dyDescent="0.15">
      <c r="A304" s="2">
        <v>297</v>
      </c>
      <c r="B304" s="3">
        <v>73.223873907777815</v>
      </c>
      <c r="C304" s="2">
        <v>4</v>
      </c>
      <c r="D304" s="2">
        <v>10</v>
      </c>
    </row>
    <row r="305" spans="1:4" x14ac:dyDescent="0.15">
      <c r="A305" s="2">
        <v>298</v>
      </c>
      <c r="B305" s="3">
        <v>73.703069512203484</v>
      </c>
      <c r="C305" s="2">
        <v>3</v>
      </c>
      <c r="D305" s="2">
        <v>20</v>
      </c>
    </row>
    <row r="306" spans="1:4" x14ac:dyDescent="0.15">
      <c r="A306" s="2">
        <v>299</v>
      </c>
      <c r="B306" s="3">
        <v>74.199220647704053</v>
      </c>
      <c r="C306" s="2">
        <v>9</v>
      </c>
      <c r="D306" s="2">
        <v>9</v>
      </c>
    </row>
    <row r="307" spans="1:4" x14ac:dyDescent="0.15">
      <c r="A307" s="2">
        <v>300</v>
      </c>
      <c r="B307" s="3">
        <v>74.64652370558413</v>
      </c>
      <c r="C307" s="2">
        <v>4</v>
      </c>
      <c r="D307" s="2">
        <v>7</v>
      </c>
    </row>
    <row r="308" spans="1:4" x14ac:dyDescent="0.15">
      <c r="A308" s="2">
        <v>301</v>
      </c>
      <c r="B308" s="3">
        <v>75.141463731722197</v>
      </c>
      <c r="C308" s="2">
        <v>13</v>
      </c>
      <c r="D308" s="2">
        <v>41</v>
      </c>
    </row>
    <row r="309" spans="1:4" x14ac:dyDescent="0.15">
      <c r="A309" s="2">
        <v>302</v>
      </c>
      <c r="B309" s="3">
        <v>75.683637022997416</v>
      </c>
      <c r="C309" s="2">
        <v>9</v>
      </c>
      <c r="D309" s="2">
        <v>40</v>
      </c>
    </row>
    <row r="310" spans="1:4" x14ac:dyDescent="0.15">
      <c r="A310" s="2">
        <v>303</v>
      </c>
      <c r="B310" s="3">
        <v>76.245793618753751</v>
      </c>
      <c r="C310" s="2">
        <v>6</v>
      </c>
      <c r="D310" s="2">
        <v>14</v>
      </c>
    </row>
    <row r="311" spans="1:4" x14ac:dyDescent="0.15">
      <c r="A311" s="2">
        <v>304</v>
      </c>
      <c r="B311" s="3">
        <v>76.735687355881439</v>
      </c>
      <c r="C311" s="2">
        <v>5</v>
      </c>
      <c r="D311" s="2">
        <v>16</v>
      </c>
    </row>
    <row r="312" spans="1:4" x14ac:dyDescent="0.15">
      <c r="A312" s="2">
        <v>305</v>
      </c>
      <c r="B312" s="3">
        <v>77.167649695169956</v>
      </c>
      <c r="C312" s="2">
        <v>5</v>
      </c>
      <c r="D312" s="2">
        <v>23</v>
      </c>
    </row>
    <row r="313" spans="1:4" x14ac:dyDescent="0.15">
      <c r="A313" s="2">
        <v>306</v>
      </c>
      <c r="B313" s="3">
        <v>77.600621292260556</v>
      </c>
      <c r="C313" s="2">
        <v>3</v>
      </c>
      <c r="D313" s="2">
        <v>33</v>
      </c>
    </row>
    <row r="314" spans="1:4" x14ac:dyDescent="0.15">
      <c r="A314" s="2">
        <v>307</v>
      </c>
      <c r="B314" s="3">
        <v>78.005535522453442</v>
      </c>
      <c r="C314" s="2">
        <v>5</v>
      </c>
      <c r="D314" s="2">
        <v>45</v>
      </c>
    </row>
    <row r="315" spans="1:4" x14ac:dyDescent="0.15">
      <c r="A315" s="2">
        <v>308</v>
      </c>
      <c r="B315" s="3">
        <v>78.61290686774278</v>
      </c>
      <c r="C315" s="2">
        <v>15</v>
      </c>
      <c r="D315" s="2">
        <v>69</v>
      </c>
    </row>
    <row r="316" spans="1:4" x14ac:dyDescent="0.15">
      <c r="A316" s="2">
        <v>309</v>
      </c>
      <c r="B316" s="3">
        <v>79.241270775315286</v>
      </c>
      <c r="C316" s="2">
        <v>7</v>
      </c>
      <c r="D316" s="2">
        <v>20</v>
      </c>
    </row>
    <row r="317" spans="1:4" x14ac:dyDescent="0.15">
      <c r="A317" s="2">
        <v>310</v>
      </c>
      <c r="B317" s="3">
        <v>79.809886621004907</v>
      </c>
      <c r="C317" s="2">
        <v>6</v>
      </c>
      <c r="D317" s="2">
        <v>14</v>
      </c>
    </row>
    <row r="318" spans="1:4" x14ac:dyDescent="0.15">
      <c r="A318" s="2">
        <v>311</v>
      </c>
      <c r="B318" s="3">
        <v>80.345196959226016</v>
      </c>
      <c r="C318" s="2">
        <v>16</v>
      </c>
      <c r="D318" s="2">
        <v>11</v>
      </c>
    </row>
    <row r="319" spans="1:4" x14ac:dyDescent="0.15">
      <c r="A319" s="2">
        <v>312</v>
      </c>
      <c r="B319" s="3">
        <v>80.835494399474527</v>
      </c>
      <c r="C319" s="2">
        <v>7</v>
      </c>
      <c r="D319" s="2">
        <v>14</v>
      </c>
    </row>
    <row r="320" spans="1:4" x14ac:dyDescent="0.15">
      <c r="A320" s="2">
        <v>313</v>
      </c>
      <c r="B320" s="3">
        <v>81.394017667143387</v>
      </c>
      <c r="C320" s="2">
        <v>15</v>
      </c>
      <c r="D320" s="2">
        <v>12</v>
      </c>
    </row>
    <row r="321" spans="1:4" x14ac:dyDescent="0.15">
      <c r="A321" s="2"/>
      <c r="B321" s="3"/>
      <c r="C321" s="6"/>
      <c r="D321" s="6"/>
    </row>
    <row r="323" spans="1:4" ht="16" x14ac:dyDescent="0.2">
      <c r="A323" s="8" t="s">
        <v>43</v>
      </c>
      <c r="B323" s="3"/>
      <c r="C323" s="7"/>
      <c r="D323" s="7"/>
    </row>
    <row r="324" spans="1:4" x14ac:dyDescent="0.15">
      <c r="A324" s="2"/>
      <c r="B324" s="3"/>
      <c r="C324" s="2"/>
      <c r="D324" s="2"/>
    </row>
    <row r="325" spans="1:4" x14ac:dyDescent="0.15">
      <c r="A325" s="2" t="s">
        <v>42</v>
      </c>
      <c r="B325" s="3" t="s">
        <v>41</v>
      </c>
      <c r="C325" s="2" t="s">
        <v>40</v>
      </c>
      <c r="D325" s="2" t="s">
        <v>39</v>
      </c>
    </row>
    <row r="326" spans="1:4" x14ac:dyDescent="0.15">
      <c r="A326" s="2">
        <v>315</v>
      </c>
      <c r="B326" s="3">
        <v>0.46246808080297341</v>
      </c>
      <c r="C326" s="2">
        <v>28</v>
      </c>
      <c r="D326" s="2">
        <v>30</v>
      </c>
    </row>
    <row r="327" spans="1:4" x14ac:dyDescent="0.15">
      <c r="A327" s="2">
        <v>316</v>
      </c>
      <c r="B327" s="3">
        <v>1.0349657421687359</v>
      </c>
      <c r="C327" s="2">
        <v>18</v>
      </c>
      <c r="D327" s="2">
        <v>40</v>
      </c>
    </row>
    <row r="328" spans="1:4" x14ac:dyDescent="0.15">
      <c r="A328" s="2">
        <v>317</v>
      </c>
      <c r="B328" s="3">
        <v>1.5343968851920213</v>
      </c>
      <c r="C328" s="2">
        <v>20</v>
      </c>
      <c r="D328" s="2">
        <v>20</v>
      </c>
    </row>
    <row r="329" spans="1:4" x14ac:dyDescent="0.15">
      <c r="A329" s="2">
        <v>318</v>
      </c>
      <c r="B329" s="3">
        <v>2.0239425580866186</v>
      </c>
      <c r="C329" s="2">
        <v>22</v>
      </c>
      <c r="D329" s="2">
        <v>15</v>
      </c>
    </row>
    <row r="330" spans="1:4" x14ac:dyDescent="0.15">
      <c r="A330" s="2">
        <v>319</v>
      </c>
      <c r="B330" s="3">
        <v>2.5725861502288074</v>
      </c>
      <c r="C330" s="2">
        <v>16</v>
      </c>
      <c r="D330" s="2">
        <v>32</v>
      </c>
    </row>
    <row r="331" spans="1:4" x14ac:dyDescent="0.15">
      <c r="A331" s="2">
        <v>320</v>
      </c>
      <c r="B331" s="3">
        <v>3.1345536368922717</v>
      </c>
      <c r="C331" s="2">
        <v>12</v>
      </c>
      <c r="D331" s="2">
        <v>18</v>
      </c>
    </row>
    <row r="332" spans="1:4" x14ac:dyDescent="0.15">
      <c r="A332" s="2">
        <v>321</v>
      </c>
      <c r="B332" s="3">
        <v>3.6960913205066626</v>
      </c>
      <c r="C332" s="2">
        <v>12</v>
      </c>
      <c r="D332" s="2">
        <v>14</v>
      </c>
    </row>
    <row r="333" spans="1:4" x14ac:dyDescent="0.15">
      <c r="A333" s="2">
        <v>322</v>
      </c>
      <c r="B333" s="3">
        <v>4.2625717391853986</v>
      </c>
      <c r="C333" s="2">
        <v>10</v>
      </c>
      <c r="D333" s="2">
        <v>13</v>
      </c>
    </row>
    <row r="334" spans="1:4" x14ac:dyDescent="0.15">
      <c r="A334" s="2">
        <v>323</v>
      </c>
      <c r="B334" s="3">
        <v>4.8161580663919308</v>
      </c>
      <c r="C334" s="2">
        <v>10</v>
      </c>
      <c r="D334" s="2">
        <v>11</v>
      </c>
    </row>
    <row r="335" spans="1:4" x14ac:dyDescent="0.15">
      <c r="A335" s="2">
        <v>324</v>
      </c>
      <c r="B335" s="3">
        <v>5.3828533865952028</v>
      </c>
      <c r="C335" s="2">
        <v>12</v>
      </c>
      <c r="D335" s="2">
        <v>13</v>
      </c>
    </row>
    <row r="336" spans="1:4" x14ac:dyDescent="0.15">
      <c r="A336" s="2">
        <v>325</v>
      </c>
      <c r="B336" s="3">
        <v>5.9590043738780896</v>
      </c>
      <c r="C336" s="2">
        <v>13</v>
      </c>
      <c r="D336" s="2">
        <v>10</v>
      </c>
    </row>
    <row r="337" spans="1:4" x14ac:dyDescent="0.15">
      <c r="A337" s="2">
        <v>326</v>
      </c>
      <c r="B337" s="3">
        <v>6.5173185346244304</v>
      </c>
      <c r="C337" s="2">
        <v>11</v>
      </c>
      <c r="D337" s="2">
        <v>12</v>
      </c>
    </row>
    <row r="338" spans="1:4" x14ac:dyDescent="0.15">
      <c r="A338" s="2">
        <v>327</v>
      </c>
      <c r="B338" s="3">
        <v>7.1835132606881933</v>
      </c>
      <c r="C338" s="2">
        <v>9</v>
      </c>
      <c r="D338" s="2">
        <v>11</v>
      </c>
    </row>
    <row r="339" spans="1:4" x14ac:dyDescent="0.15">
      <c r="A339" s="2">
        <v>328</v>
      </c>
      <c r="B339" s="3">
        <v>7.6943341845119226</v>
      </c>
      <c r="C339" s="2">
        <v>6</v>
      </c>
      <c r="D339" s="2">
        <v>17</v>
      </c>
    </row>
    <row r="340" spans="1:4" x14ac:dyDescent="0.15">
      <c r="A340" s="2"/>
      <c r="B340" s="3"/>
      <c r="C340" s="2"/>
      <c r="D340" s="6"/>
    </row>
    <row r="341" spans="1:4" x14ac:dyDescent="0.15">
      <c r="A341" s="2"/>
      <c r="B341" s="3"/>
      <c r="C341" s="2"/>
      <c r="D341" s="6"/>
    </row>
    <row r="342" spans="1:4" x14ac:dyDescent="0.15">
      <c r="A342" s="2">
        <v>331</v>
      </c>
      <c r="B342" s="3">
        <v>9.4715697924304134</v>
      </c>
      <c r="C342" s="2">
        <v>13</v>
      </c>
      <c r="D342" s="2">
        <v>15</v>
      </c>
    </row>
    <row r="343" spans="1:4" x14ac:dyDescent="0.15">
      <c r="A343" s="2">
        <v>332</v>
      </c>
      <c r="B343" s="3">
        <v>10.038694915682758</v>
      </c>
      <c r="C343" s="2">
        <v>14</v>
      </c>
      <c r="D343" s="2">
        <v>8</v>
      </c>
    </row>
    <row r="344" spans="1:4" x14ac:dyDescent="0.15">
      <c r="A344" s="2">
        <v>333</v>
      </c>
      <c r="B344" s="3">
        <v>10.599372993199001</v>
      </c>
      <c r="C344" s="2">
        <v>5</v>
      </c>
      <c r="D344" s="2">
        <v>12</v>
      </c>
    </row>
    <row r="345" spans="1:4" x14ac:dyDescent="0.15">
      <c r="A345" s="2">
        <v>334</v>
      </c>
      <c r="B345" s="3">
        <v>11.16692791950042</v>
      </c>
      <c r="C345" s="2">
        <v>5</v>
      </c>
      <c r="D345" s="2">
        <v>13</v>
      </c>
    </row>
    <row r="346" spans="1:4" x14ac:dyDescent="0.15">
      <c r="A346" s="2">
        <v>335</v>
      </c>
      <c r="B346" s="3">
        <v>11.724167572624074</v>
      </c>
      <c r="C346" s="2">
        <v>9</v>
      </c>
      <c r="D346" s="2">
        <v>10</v>
      </c>
    </row>
    <row r="347" spans="1:4" x14ac:dyDescent="0.15">
      <c r="A347" s="2">
        <v>336</v>
      </c>
      <c r="B347" s="3">
        <v>12.282481733370416</v>
      </c>
      <c r="C347" s="2">
        <v>13</v>
      </c>
      <c r="D347" s="2">
        <v>13</v>
      </c>
    </row>
    <row r="348" spans="1:4" x14ac:dyDescent="0.15">
      <c r="A348" s="2">
        <v>337</v>
      </c>
      <c r="B348" s="3">
        <v>12.867658584683843</v>
      </c>
      <c r="C348" s="2">
        <v>14</v>
      </c>
      <c r="D348" s="2">
        <v>17</v>
      </c>
    </row>
    <row r="349" spans="1:4" x14ac:dyDescent="0.15">
      <c r="A349" s="2">
        <v>338</v>
      </c>
      <c r="B349" s="3">
        <v>13.477334209794456</v>
      </c>
      <c r="C349" s="2">
        <v>11</v>
      </c>
      <c r="D349" s="2">
        <v>15</v>
      </c>
    </row>
    <row r="350" spans="1:4" x14ac:dyDescent="0.15">
      <c r="A350" s="2">
        <v>339</v>
      </c>
      <c r="B350" s="3">
        <v>14.172755543195208</v>
      </c>
      <c r="C350" s="2">
        <v>8</v>
      </c>
      <c r="D350" s="2">
        <v>8</v>
      </c>
    </row>
    <row r="351" spans="1:4" x14ac:dyDescent="0.15">
      <c r="A351" s="2">
        <v>340</v>
      </c>
      <c r="B351" s="3">
        <v>14.758792000606784</v>
      </c>
      <c r="C351" s="2">
        <v>4</v>
      </c>
      <c r="D351" s="2">
        <v>7</v>
      </c>
    </row>
    <row r="352" spans="1:4" x14ac:dyDescent="0.15">
      <c r="A352" s="2">
        <v>341</v>
      </c>
      <c r="B352" s="3">
        <v>15.308725001896194</v>
      </c>
      <c r="C352" s="2">
        <v>1</v>
      </c>
      <c r="D352" s="2">
        <v>5</v>
      </c>
    </row>
    <row r="353" spans="1:4" x14ac:dyDescent="0.15">
      <c r="A353" s="2">
        <v>342</v>
      </c>
      <c r="B353" s="3">
        <v>15.868328571789753</v>
      </c>
      <c r="C353" s="2">
        <v>1</v>
      </c>
      <c r="D353" s="2">
        <v>5</v>
      </c>
    </row>
    <row r="354" spans="1:4" x14ac:dyDescent="0.15">
      <c r="A354" s="2">
        <v>343</v>
      </c>
      <c r="B354" s="3">
        <v>16.370338533107478</v>
      </c>
      <c r="C354" s="2">
        <v>2</v>
      </c>
      <c r="D354" s="2">
        <v>6</v>
      </c>
    </row>
    <row r="355" spans="1:4" x14ac:dyDescent="0.15">
      <c r="A355" s="2">
        <v>344</v>
      </c>
      <c r="B355" s="3">
        <v>16.891044927059898</v>
      </c>
      <c r="C355" s="2">
        <v>2</v>
      </c>
      <c r="D355" s="2">
        <v>10</v>
      </c>
    </row>
    <row r="356" spans="1:4" x14ac:dyDescent="0.15">
      <c r="A356" s="2">
        <v>345</v>
      </c>
      <c r="B356" s="3">
        <v>17.435175587186816</v>
      </c>
      <c r="C356" s="2">
        <v>11</v>
      </c>
      <c r="D356" s="2">
        <v>15</v>
      </c>
    </row>
    <row r="357" spans="1:4" x14ac:dyDescent="0.15">
      <c r="A357" s="2">
        <v>346</v>
      </c>
      <c r="B357" s="3">
        <v>17.958460799433677</v>
      </c>
      <c r="C357" s="2">
        <v>18</v>
      </c>
      <c r="D357" s="2">
        <v>13</v>
      </c>
    </row>
    <row r="358" spans="1:4" x14ac:dyDescent="0.15">
      <c r="A358" s="2">
        <v>347</v>
      </c>
      <c r="B358" s="3">
        <v>18.488193057416638</v>
      </c>
      <c r="C358" s="2">
        <v>18</v>
      </c>
      <c r="D358" s="2">
        <v>15</v>
      </c>
    </row>
    <row r="359" spans="1:4" x14ac:dyDescent="0.15">
      <c r="A359" s="2">
        <v>348</v>
      </c>
      <c r="B359" s="3">
        <v>19.033828028215311</v>
      </c>
      <c r="C359" s="2">
        <v>11</v>
      </c>
      <c r="D359" s="2">
        <v>10</v>
      </c>
    </row>
    <row r="360" spans="1:4" x14ac:dyDescent="0.15">
      <c r="A360" s="2">
        <v>349</v>
      </c>
      <c r="B360" s="3">
        <v>19.582901423406572</v>
      </c>
      <c r="C360" s="2">
        <v>4</v>
      </c>
      <c r="D360" s="2">
        <v>12</v>
      </c>
    </row>
    <row r="361" spans="1:4" x14ac:dyDescent="0.15">
      <c r="A361" s="2">
        <v>350</v>
      </c>
      <c r="B361" s="3">
        <v>20.118650924076558</v>
      </c>
      <c r="C361" s="2">
        <v>3</v>
      </c>
      <c r="D361" s="2">
        <v>13</v>
      </c>
    </row>
    <row r="362" spans="1:4" x14ac:dyDescent="0.15">
      <c r="A362" s="2">
        <v>351</v>
      </c>
      <c r="B362" s="3">
        <v>20.666649811645136</v>
      </c>
      <c r="C362" s="2">
        <v>8</v>
      </c>
      <c r="D362" s="2">
        <v>11</v>
      </c>
    </row>
    <row r="363" spans="1:4" x14ac:dyDescent="0.15">
      <c r="A363" s="2">
        <v>352</v>
      </c>
      <c r="B363" s="3">
        <v>21.21765732055723</v>
      </c>
      <c r="C363" s="2">
        <v>11</v>
      </c>
      <c r="D363" s="2">
        <v>10</v>
      </c>
    </row>
    <row r="364" spans="1:4" x14ac:dyDescent="0.15">
      <c r="A364" s="2">
        <v>353</v>
      </c>
      <c r="B364" s="3">
        <v>21.762002882208684</v>
      </c>
      <c r="C364" s="2">
        <v>10</v>
      </c>
      <c r="D364" s="2">
        <v>10</v>
      </c>
    </row>
    <row r="365" spans="1:4" x14ac:dyDescent="0.15">
      <c r="A365" s="2">
        <v>354</v>
      </c>
      <c r="B365" s="3">
        <v>22.292164943240717</v>
      </c>
      <c r="C365" s="2">
        <v>9</v>
      </c>
      <c r="D365" s="2">
        <v>17</v>
      </c>
    </row>
    <row r="366" spans="1:4" x14ac:dyDescent="0.15">
      <c r="A366" s="2">
        <v>355</v>
      </c>
      <c r="B366" s="3">
        <v>22.828129345435244</v>
      </c>
      <c r="C366" s="2">
        <v>11</v>
      </c>
      <c r="D366" s="2">
        <v>20</v>
      </c>
    </row>
    <row r="367" spans="1:4" x14ac:dyDescent="0.15">
      <c r="A367" s="2">
        <v>356</v>
      </c>
      <c r="B367" s="3">
        <v>23.382790180264458</v>
      </c>
      <c r="C367" s="2">
        <v>17</v>
      </c>
      <c r="D367" s="2">
        <v>23</v>
      </c>
    </row>
    <row r="368" spans="1:4" x14ac:dyDescent="0.15">
      <c r="A368" s="2">
        <v>357</v>
      </c>
      <c r="B368" s="3">
        <v>23.921763203802495</v>
      </c>
      <c r="C368" s="2">
        <v>26</v>
      </c>
      <c r="D368" s="2">
        <v>19</v>
      </c>
    </row>
    <row r="369" spans="1:4" x14ac:dyDescent="0.15">
      <c r="A369" s="2">
        <v>358</v>
      </c>
      <c r="B369" s="3">
        <v>24.455148787702576</v>
      </c>
      <c r="C369" s="2">
        <v>31</v>
      </c>
      <c r="D369" s="2">
        <v>17</v>
      </c>
    </row>
    <row r="370" spans="1:4" x14ac:dyDescent="0.15">
      <c r="A370" s="2">
        <v>359</v>
      </c>
      <c r="B370" s="3">
        <v>24.998204940206811</v>
      </c>
      <c r="C370" s="2">
        <v>33</v>
      </c>
      <c r="D370" s="2">
        <v>16</v>
      </c>
    </row>
    <row r="371" spans="1:4" x14ac:dyDescent="0.15">
      <c r="A371" s="2">
        <v>360</v>
      </c>
      <c r="B371" s="3">
        <v>25.533309736303192</v>
      </c>
      <c r="C371" s="2">
        <v>26</v>
      </c>
      <c r="D371" s="2">
        <v>18</v>
      </c>
    </row>
    <row r="372" spans="1:4" x14ac:dyDescent="0.15">
      <c r="A372" s="2">
        <v>361</v>
      </c>
      <c r="B372" s="3">
        <v>26.08109372234723</v>
      </c>
      <c r="C372" s="2">
        <v>20</v>
      </c>
      <c r="D372" s="2">
        <v>26</v>
      </c>
    </row>
    <row r="373" spans="1:4" x14ac:dyDescent="0.15">
      <c r="A373" s="2">
        <v>362</v>
      </c>
      <c r="B373" s="3">
        <v>26.635969458700984</v>
      </c>
      <c r="C373" s="2">
        <v>16</v>
      </c>
      <c r="D373" s="2">
        <v>42</v>
      </c>
    </row>
    <row r="374" spans="1:4" x14ac:dyDescent="0.15">
      <c r="A374" s="2">
        <v>363</v>
      </c>
      <c r="B374" s="3">
        <v>27.170429550223748</v>
      </c>
      <c r="C374" s="2">
        <v>18</v>
      </c>
      <c r="D374" s="2">
        <v>31</v>
      </c>
    </row>
    <row r="375" spans="1:4" x14ac:dyDescent="0.15">
      <c r="A375" s="2">
        <v>364</v>
      </c>
      <c r="B375" s="3">
        <v>27.69672338381412</v>
      </c>
      <c r="C375" s="2">
        <v>12</v>
      </c>
      <c r="D375" s="2">
        <v>26</v>
      </c>
    </row>
    <row r="376" spans="1:4" x14ac:dyDescent="0.15">
      <c r="A376" s="2">
        <v>365</v>
      </c>
      <c r="B376" s="3">
        <v>28.258475968953054</v>
      </c>
      <c r="C376" s="2">
        <v>18</v>
      </c>
      <c r="D376" s="2">
        <v>22</v>
      </c>
    </row>
    <row r="377" spans="1:4" x14ac:dyDescent="0.15">
      <c r="A377" s="2">
        <v>366</v>
      </c>
      <c r="B377" s="3">
        <v>28.808408970242461</v>
      </c>
      <c r="C377" s="2">
        <v>13</v>
      </c>
      <c r="D377" s="2">
        <v>15</v>
      </c>
    </row>
    <row r="378" spans="1:4" x14ac:dyDescent="0.15">
      <c r="A378" s="2">
        <v>367</v>
      </c>
      <c r="B378" s="3">
        <v>29.354688645614743</v>
      </c>
      <c r="C378" s="2">
        <v>15</v>
      </c>
      <c r="D378" s="2">
        <v>18</v>
      </c>
    </row>
    <row r="379" spans="1:4" x14ac:dyDescent="0.15">
      <c r="A379" s="2">
        <v>368</v>
      </c>
      <c r="B379" s="3">
        <v>29.855409197785249</v>
      </c>
      <c r="C379" s="2">
        <v>18</v>
      </c>
      <c r="D379" s="2">
        <v>19</v>
      </c>
    </row>
    <row r="380" spans="1:4" x14ac:dyDescent="0.15">
      <c r="A380" s="2">
        <v>369</v>
      </c>
      <c r="B380" s="3">
        <v>30.403408085353831</v>
      </c>
      <c r="C380" s="2">
        <v>16</v>
      </c>
      <c r="D380" s="2">
        <v>18</v>
      </c>
    </row>
    <row r="381" spans="1:4" x14ac:dyDescent="0.15">
      <c r="A381" s="2">
        <v>370</v>
      </c>
      <c r="B381" s="3">
        <v>30.952481480545092</v>
      </c>
      <c r="C381" s="2">
        <v>17</v>
      </c>
      <c r="D381" s="2">
        <v>16</v>
      </c>
    </row>
    <row r="382" spans="1:4" x14ac:dyDescent="0.15">
      <c r="A382" s="2">
        <v>371</v>
      </c>
      <c r="B382" s="3">
        <v>31.49080979950952</v>
      </c>
      <c r="C382" s="2">
        <v>15</v>
      </c>
      <c r="D382" s="2">
        <v>15</v>
      </c>
    </row>
    <row r="383" spans="1:4" x14ac:dyDescent="0.15">
      <c r="A383" s="2">
        <v>372</v>
      </c>
      <c r="B383" s="3">
        <v>32.035585164210048</v>
      </c>
      <c r="C383" s="2">
        <v>11</v>
      </c>
      <c r="D383" s="2">
        <v>16</v>
      </c>
    </row>
    <row r="384" spans="1:4" x14ac:dyDescent="0.15">
      <c r="A384" s="2">
        <v>373</v>
      </c>
      <c r="B384" s="3">
        <v>32.543612368214802</v>
      </c>
      <c r="C384" s="2">
        <v>13</v>
      </c>
      <c r="D384" s="2">
        <v>15</v>
      </c>
    </row>
    <row r="385" spans="1:4" x14ac:dyDescent="0.15">
      <c r="A385" s="2">
        <v>374</v>
      </c>
      <c r="B385" s="3">
        <v>33.062169746921846</v>
      </c>
      <c r="C385" s="2">
        <v>15</v>
      </c>
      <c r="D385" s="2">
        <v>12</v>
      </c>
    </row>
    <row r="386" spans="1:4" x14ac:dyDescent="0.15">
      <c r="A386" s="2">
        <v>375</v>
      </c>
      <c r="B386" s="3">
        <v>33.594695724723785</v>
      </c>
      <c r="C386" s="2">
        <v>13</v>
      </c>
      <c r="D386" s="2">
        <v>11</v>
      </c>
    </row>
    <row r="387" spans="1:4" x14ac:dyDescent="0.15">
      <c r="A387" s="2">
        <v>376</v>
      </c>
      <c r="B387" s="3">
        <v>34.127221702525723</v>
      </c>
      <c r="C387" s="2">
        <v>14</v>
      </c>
      <c r="D387" s="2">
        <v>11</v>
      </c>
    </row>
    <row r="388" spans="1:4" x14ac:dyDescent="0.15">
      <c r="A388" s="2">
        <v>377</v>
      </c>
      <c r="B388" s="3">
        <v>34.665550021490148</v>
      </c>
      <c r="C388" s="2">
        <v>13</v>
      </c>
      <c r="D388" s="2">
        <v>10</v>
      </c>
    </row>
    <row r="389" spans="1:4" x14ac:dyDescent="0.15">
      <c r="A389" s="2">
        <v>378</v>
      </c>
      <c r="B389" s="3">
        <v>35.2075316663717</v>
      </c>
      <c r="C389" s="2">
        <v>7</v>
      </c>
      <c r="D389" s="2">
        <v>9</v>
      </c>
    </row>
    <row r="390" spans="1:4" x14ac:dyDescent="0.15">
      <c r="A390" s="2">
        <v>379</v>
      </c>
      <c r="B390" s="3">
        <v>35.737478825879201</v>
      </c>
      <c r="C390" s="2">
        <v>5</v>
      </c>
      <c r="D390" s="2">
        <v>8</v>
      </c>
    </row>
    <row r="391" spans="1:4" x14ac:dyDescent="0.15">
      <c r="A391" s="2">
        <v>380</v>
      </c>
      <c r="B391" s="3">
        <v>36.290420448512123</v>
      </c>
      <c r="C391" s="2">
        <v>7</v>
      </c>
      <c r="D391" s="2">
        <v>6</v>
      </c>
    </row>
    <row r="392" spans="1:4" x14ac:dyDescent="0.15">
      <c r="A392" s="2">
        <v>381</v>
      </c>
      <c r="B392" s="3">
        <v>36.824880540034883</v>
      </c>
      <c r="C392" s="2">
        <v>3</v>
      </c>
      <c r="D392" s="2">
        <v>4</v>
      </c>
    </row>
    <row r="393" spans="1:4" x14ac:dyDescent="0.15">
      <c r="A393" s="2">
        <v>382</v>
      </c>
      <c r="B393" s="3">
        <v>37.352463782772482</v>
      </c>
      <c r="C393" s="2">
        <v>6</v>
      </c>
      <c r="D393" s="2">
        <v>4</v>
      </c>
    </row>
    <row r="394" spans="1:4" x14ac:dyDescent="0.15">
      <c r="A394" s="2">
        <v>383</v>
      </c>
      <c r="B394" s="3">
        <v>37.893800723080417</v>
      </c>
      <c r="C394" s="2">
        <v>4</v>
      </c>
      <c r="D394" s="2">
        <v>11</v>
      </c>
    </row>
    <row r="395" spans="1:4" x14ac:dyDescent="0.15">
      <c r="A395" s="2">
        <v>384</v>
      </c>
      <c r="B395" s="3">
        <v>38.417300836851815</v>
      </c>
      <c r="C395" s="2">
        <v>5</v>
      </c>
      <c r="D395" s="2">
        <v>13</v>
      </c>
    </row>
    <row r="396" spans="1:4" x14ac:dyDescent="0.15">
      <c r="A396" s="2">
        <v>385</v>
      </c>
      <c r="B396" s="3">
        <v>38.96529972442039</v>
      </c>
      <c r="C396" s="2">
        <v>9</v>
      </c>
      <c r="D396" s="2">
        <v>16</v>
      </c>
    </row>
    <row r="397" spans="1:4" x14ac:dyDescent="0.15">
      <c r="A397" s="2">
        <v>386</v>
      </c>
      <c r="B397" s="3">
        <v>39.508785679973698</v>
      </c>
      <c r="C397" s="2">
        <v>16</v>
      </c>
      <c r="D397" s="2">
        <v>14</v>
      </c>
    </row>
    <row r="398" spans="1:4" x14ac:dyDescent="0.15">
      <c r="A398" s="2">
        <v>387</v>
      </c>
      <c r="B398" s="3">
        <v>40.053990847723298</v>
      </c>
      <c r="C398" s="2">
        <v>18</v>
      </c>
      <c r="D398" s="2">
        <v>13</v>
      </c>
    </row>
    <row r="399" spans="1:4" x14ac:dyDescent="0.15">
      <c r="A399" s="2">
        <v>388</v>
      </c>
      <c r="B399" s="3">
        <v>40.582863499608109</v>
      </c>
      <c r="C399" s="2">
        <v>14</v>
      </c>
      <c r="D399" s="2">
        <v>17</v>
      </c>
    </row>
    <row r="400" spans="1:4" x14ac:dyDescent="0.15">
      <c r="A400" s="2">
        <v>389</v>
      </c>
      <c r="B400" s="3">
        <v>41.097767552398039</v>
      </c>
      <c r="C400" s="2">
        <v>9</v>
      </c>
      <c r="D400" s="2">
        <v>15</v>
      </c>
    </row>
    <row r="401" spans="1:4" x14ac:dyDescent="0.15">
      <c r="A401" s="2">
        <v>390</v>
      </c>
      <c r="B401" s="3">
        <v>41.635236265264318</v>
      </c>
      <c r="C401" s="2">
        <v>8</v>
      </c>
      <c r="D401" s="2">
        <v>13</v>
      </c>
    </row>
    <row r="402" spans="1:4" x14ac:dyDescent="0.15">
      <c r="A402" s="2">
        <v>391</v>
      </c>
      <c r="B402" s="3">
        <v>42.274783202285526</v>
      </c>
      <c r="C402" s="2">
        <v>7</v>
      </c>
      <c r="D402" s="2">
        <v>11</v>
      </c>
    </row>
    <row r="403" spans="1:4" x14ac:dyDescent="0.15">
      <c r="A403" s="2">
        <v>392</v>
      </c>
      <c r="B403" s="3">
        <v>42.837825196571686</v>
      </c>
      <c r="C403" s="2">
        <v>5</v>
      </c>
      <c r="D403" s="2">
        <v>8</v>
      </c>
    </row>
    <row r="404" spans="1:4" x14ac:dyDescent="0.15">
      <c r="A404" s="2">
        <v>393</v>
      </c>
      <c r="B404" s="3">
        <v>43.407314236593926</v>
      </c>
      <c r="C404" s="2">
        <v>4</v>
      </c>
      <c r="D404" s="2">
        <v>6</v>
      </c>
    </row>
    <row r="405" spans="1:4" x14ac:dyDescent="0.15">
      <c r="A405" s="2">
        <v>394</v>
      </c>
      <c r="B405" s="3">
        <v>43.953808813490745</v>
      </c>
      <c r="C405" s="2">
        <v>5</v>
      </c>
      <c r="D405" s="2">
        <v>9</v>
      </c>
    </row>
    <row r="406" spans="1:4" x14ac:dyDescent="0.15">
      <c r="A406" s="2">
        <v>395</v>
      </c>
      <c r="B406" s="3">
        <v>44.516850807776891</v>
      </c>
      <c r="C406" s="2">
        <v>3</v>
      </c>
      <c r="D406" s="2">
        <v>7</v>
      </c>
    </row>
    <row r="407" spans="1:4" x14ac:dyDescent="0.15">
      <c r="A407" s="2">
        <v>396</v>
      </c>
      <c r="B407" s="3">
        <v>45.036052891057551</v>
      </c>
      <c r="C407" s="2">
        <v>6</v>
      </c>
      <c r="D407" s="2">
        <v>5</v>
      </c>
    </row>
    <row r="408" spans="1:4" x14ac:dyDescent="0.15">
      <c r="A408" s="2">
        <v>397</v>
      </c>
      <c r="B408" s="3">
        <v>45.574381210021983</v>
      </c>
      <c r="C408" s="2">
        <v>5</v>
      </c>
      <c r="D408" s="2">
        <v>5</v>
      </c>
    </row>
    <row r="409" spans="1:4" x14ac:dyDescent="0.15">
      <c r="A409" s="2">
        <v>398</v>
      </c>
      <c r="B409" s="3">
        <v>46.119586377771583</v>
      </c>
      <c r="C409" s="2">
        <v>4</v>
      </c>
      <c r="D409" s="2">
        <v>20</v>
      </c>
    </row>
    <row r="410" spans="1:4" x14ac:dyDescent="0.15">
      <c r="A410" s="2">
        <v>399</v>
      </c>
      <c r="B410" s="3">
        <v>46.626968877202728</v>
      </c>
      <c r="C410" s="2">
        <v>4</v>
      </c>
      <c r="D410" s="2">
        <v>9</v>
      </c>
    </row>
    <row r="411" spans="1:4" x14ac:dyDescent="0.15">
      <c r="A411" s="2">
        <v>400</v>
      </c>
      <c r="B411" s="3">
        <v>47.15433721841579</v>
      </c>
      <c r="C411" s="2">
        <v>3</v>
      </c>
      <c r="D411" s="2">
        <v>17</v>
      </c>
    </row>
    <row r="412" spans="1:4" x14ac:dyDescent="0.15">
      <c r="A412" s="2">
        <v>401</v>
      </c>
      <c r="B412" s="3">
        <v>47.700187090739</v>
      </c>
      <c r="C412" s="2">
        <v>6</v>
      </c>
      <c r="D412" s="2">
        <v>10</v>
      </c>
    </row>
    <row r="413" spans="1:4" x14ac:dyDescent="0.15">
      <c r="A413" s="2">
        <v>402</v>
      </c>
      <c r="B413" s="3">
        <v>48.228200136525672</v>
      </c>
      <c r="C413" s="2">
        <v>10</v>
      </c>
      <c r="D413" s="2">
        <v>13</v>
      </c>
    </row>
    <row r="414" spans="1:4" x14ac:dyDescent="0.15">
      <c r="A414" s="2">
        <v>403</v>
      </c>
      <c r="B414" s="3">
        <v>48.759866508229457</v>
      </c>
      <c r="C414" s="2">
        <v>10</v>
      </c>
      <c r="D414" s="2">
        <v>6</v>
      </c>
    </row>
    <row r="415" spans="1:4" x14ac:dyDescent="0.15">
      <c r="A415" s="2">
        <v>404</v>
      </c>
      <c r="B415" s="3">
        <v>49.30507167597905</v>
      </c>
      <c r="C415" s="2">
        <v>20</v>
      </c>
      <c r="D415" s="2">
        <v>9</v>
      </c>
    </row>
    <row r="416" spans="1:4" x14ac:dyDescent="0.15">
      <c r="A416" s="2">
        <v>405</v>
      </c>
      <c r="B416" s="3">
        <v>49.852210957449486</v>
      </c>
      <c r="C416" s="2">
        <v>12</v>
      </c>
      <c r="D416" s="2">
        <v>12</v>
      </c>
    </row>
    <row r="417" spans="1:4" x14ac:dyDescent="0.15">
      <c r="A417" s="2">
        <v>406</v>
      </c>
      <c r="B417" s="3">
        <v>50.398920435870849</v>
      </c>
      <c r="C417" s="2">
        <v>6</v>
      </c>
      <c r="D417" s="2">
        <v>11</v>
      </c>
    </row>
    <row r="418" spans="1:4" x14ac:dyDescent="0.15">
      <c r="A418" s="2">
        <v>407</v>
      </c>
      <c r="B418" s="3">
        <v>50.964756149975976</v>
      </c>
      <c r="C418" s="2">
        <v>11</v>
      </c>
      <c r="D418" s="2">
        <v>15</v>
      </c>
    </row>
    <row r="419" spans="1:4" x14ac:dyDescent="0.15">
      <c r="A419" s="2">
        <v>408</v>
      </c>
      <c r="B419" s="3">
        <v>51.526508735114895</v>
      </c>
      <c r="C419" s="2">
        <v>11</v>
      </c>
      <c r="D419" s="2">
        <v>14</v>
      </c>
    </row>
    <row r="420" spans="1:4" x14ac:dyDescent="0.15">
      <c r="A420" s="2">
        <v>409</v>
      </c>
      <c r="B420" s="3">
        <v>52.163047050792592</v>
      </c>
      <c r="C420" s="2">
        <v>15</v>
      </c>
      <c r="D420" s="2">
        <v>11</v>
      </c>
    </row>
    <row r="421" spans="1:4" x14ac:dyDescent="0.15">
      <c r="A421" s="2">
        <v>410</v>
      </c>
      <c r="B421" s="3">
        <v>52.673008368518168</v>
      </c>
      <c r="C421" s="2">
        <v>18</v>
      </c>
      <c r="D421" s="2">
        <v>10</v>
      </c>
    </row>
    <row r="422" spans="1:4" x14ac:dyDescent="0.15">
      <c r="A422" s="2">
        <v>411</v>
      </c>
      <c r="B422" s="3">
        <v>53.25388718934088</v>
      </c>
      <c r="C422" s="2">
        <v>15</v>
      </c>
      <c r="D422" s="2">
        <v>8</v>
      </c>
    </row>
    <row r="423" spans="1:4" x14ac:dyDescent="0.15">
      <c r="A423" s="2">
        <v>412</v>
      </c>
      <c r="B423" s="3">
        <v>53.796513538796034</v>
      </c>
      <c r="C423" s="2">
        <v>9</v>
      </c>
      <c r="D423" s="2">
        <v>7</v>
      </c>
    </row>
    <row r="424" spans="1:4" x14ac:dyDescent="0.15">
      <c r="A424" s="2">
        <v>413</v>
      </c>
      <c r="B424" s="3">
        <v>54.343437918741927</v>
      </c>
      <c r="C424" s="2">
        <v>6</v>
      </c>
      <c r="D424" s="2">
        <v>9</v>
      </c>
    </row>
    <row r="425" spans="1:4" x14ac:dyDescent="0.15">
      <c r="A425" s="2">
        <v>414</v>
      </c>
      <c r="B425" s="3">
        <v>54.866078426415186</v>
      </c>
      <c r="C425" s="2">
        <v>5</v>
      </c>
      <c r="D425" s="2">
        <v>7</v>
      </c>
    </row>
    <row r="426" spans="1:4" x14ac:dyDescent="0.15">
      <c r="A426" s="2">
        <v>415</v>
      </c>
      <c r="B426" s="3">
        <v>55.416656132278192</v>
      </c>
      <c r="C426" s="2">
        <v>5</v>
      </c>
      <c r="D426" s="2">
        <v>5</v>
      </c>
    </row>
    <row r="427" spans="1:4" x14ac:dyDescent="0.15">
      <c r="A427" s="2">
        <v>416</v>
      </c>
      <c r="B427" s="3">
        <v>55.946173488736612</v>
      </c>
      <c r="C427" s="2">
        <v>4</v>
      </c>
      <c r="D427" s="2">
        <v>4</v>
      </c>
    </row>
    <row r="428" spans="1:4" x14ac:dyDescent="0.15">
      <c r="A428" s="2">
        <v>417</v>
      </c>
      <c r="B428" s="3">
        <v>56.46365635982098</v>
      </c>
      <c r="C428" s="2">
        <v>5</v>
      </c>
      <c r="D428" s="2">
        <v>6</v>
      </c>
    </row>
    <row r="429" spans="1:4" x14ac:dyDescent="0.15">
      <c r="A429" s="2">
        <v>418</v>
      </c>
      <c r="B429" s="3">
        <v>56.917743281167027</v>
      </c>
      <c r="C429" s="2">
        <v>6</v>
      </c>
      <c r="D429" s="2">
        <v>7</v>
      </c>
    </row>
    <row r="430" spans="1:4" x14ac:dyDescent="0.15">
      <c r="A430" s="2">
        <v>419</v>
      </c>
      <c r="B430" s="3">
        <v>57.439524182742133</v>
      </c>
      <c r="C430" s="2">
        <v>5</v>
      </c>
      <c r="D430" s="2">
        <v>6</v>
      </c>
    </row>
    <row r="431" spans="1:4" x14ac:dyDescent="0.15">
      <c r="A431" s="2">
        <v>420</v>
      </c>
      <c r="B431" s="3">
        <v>57.975488584936663</v>
      </c>
      <c r="C431" s="2">
        <v>8</v>
      </c>
      <c r="D431" s="2">
        <v>9</v>
      </c>
    </row>
    <row r="432" spans="1:4" x14ac:dyDescent="0.15">
      <c r="A432" s="2">
        <v>421</v>
      </c>
      <c r="B432" s="3">
        <v>58.490177736202043</v>
      </c>
      <c r="C432" s="2">
        <v>9</v>
      </c>
      <c r="D432" s="2">
        <v>8</v>
      </c>
    </row>
    <row r="433" spans="1:4" x14ac:dyDescent="0.15">
      <c r="A433" s="2">
        <v>422</v>
      </c>
      <c r="B433" s="3">
        <v>59.004222182893827</v>
      </c>
      <c r="C433" s="2">
        <v>10</v>
      </c>
      <c r="D433" s="2">
        <v>12</v>
      </c>
    </row>
    <row r="434" spans="1:4" x14ac:dyDescent="0.15">
      <c r="A434" s="2">
        <v>423</v>
      </c>
      <c r="B434" s="3">
        <v>59.541475994235569</v>
      </c>
      <c r="C434" s="2">
        <v>12</v>
      </c>
      <c r="D434" s="2">
        <v>20</v>
      </c>
    </row>
    <row r="435" spans="1:4" x14ac:dyDescent="0.15">
      <c r="A435" s="2">
        <v>424</v>
      </c>
      <c r="B435" s="3">
        <v>60.050577705863006</v>
      </c>
      <c r="C435" s="2">
        <v>16</v>
      </c>
      <c r="D435" s="2">
        <v>21</v>
      </c>
    </row>
    <row r="436" spans="1:4" x14ac:dyDescent="0.15">
      <c r="A436" s="2">
        <v>425</v>
      </c>
      <c r="B436" s="3">
        <v>60.593848759891785</v>
      </c>
      <c r="C436" s="2">
        <v>22</v>
      </c>
      <c r="D436" s="2">
        <v>19</v>
      </c>
    </row>
    <row r="437" spans="1:4" x14ac:dyDescent="0.15">
      <c r="A437" s="2">
        <v>426</v>
      </c>
      <c r="B437" s="3">
        <v>61.134540995626111</v>
      </c>
      <c r="C437" s="2">
        <v>27</v>
      </c>
      <c r="D437" s="2">
        <v>25</v>
      </c>
    </row>
    <row r="438" spans="1:4" x14ac:dyDescent="0.15">
      <c r="A438" s="2">
        <v>427</v>
      </c>
      <c r="B438" s="3">
        <v>61.672224610016933</v>
      </c>
      <c r="C438" s="2">
        <v>43</v>
      </c>
      <c r="D438" s="2">
        <v>22</v>
      </c>
    </row>
    <row r="439" spans="1:4" x14ac:dyDescent="0.15">
      <c r="A439" s="2">
        <v>428</v>
      </c>
      <c r="B439" s="3">
        <v>62.306828811973809</v>
      </c>
      <c r="C439" s="2">
        <v>25</v>
      </c>
      <c r="D439" s="2">
        <v>27</v>
      </c>
    </row>
    <row r="440" spans="1:4" x14ac:dyDescent="0.15">
      <c r="A440" s="2">
        <v>429</v>
      </c>
      <c r="B440" s="3">
        <v>62.946160847470473</v>
      </c>
      <c r="C440" s="2">
        <v>15</v>
      </c>
      <c r="D440" s="2">
        <v>26</v>
      </c>
    </row>
    <row r="441" spans="1:4" x14ac:dyDescent="0.15">
      <c r="A441" s="2">
        <v>430</v>
      </c>
      <c r="B441" s="3">
        <v>63.531767501832981</v>
      </c>
      <c r="C441" s="2">
        <v>15</v>
      </c>
      <c r="D441" s="2">
        <v>25</v>
      </c>
    </row>
    <row r="442" spans="1:4" x14ac:dyDescent="0.15">
      <c r="A442" s="2">
        <v>431</v>
      </c>
      <c r="B442" s="3">
        <v>64.15541172603848</v>
      </c>
      <c r="C442" s="2">
        <v>15</v>
      </c>
      <c r="D442" s="2">
        <v>15</v>
      </c>
    </row>
    <row r="443" spans="1:4" x14ac:dyDescent="0.15">
      <c r="A443" s="2">
        <v>432</v>
      </c>
      <c r="B443" s="3">
        <v>64.828483300887413</v>
      </c>
      <c r="C443" s="2">
        <v>13</v>
      </c>
      <c r="D443" s="2">
        <v>13</v>
      </c>
    </row>
    <row r="444" spans="1:4" x14ac:dyDescent="0.15">
      <c r="A444" s="2">
        <v>433</v>
      </c>
      <c r="B444" s="3">
        <v>65.435580107703586</v>
      </c>
      <c r="C444" s="2">
        <v>13</v>
      </c>
      <c r="D444" s="2">
        <v>12</v>
      </c>
    </row>
    <row r="445" spans="1:4" x14ac:dyDescent="0.15">
      <c r="A445" s="2">
        <v>434</v>
      </c>
      <c r="B445" s="3">
        <v>66.023120875786915</v>
      </c>
      <c r="C445" s="2">
        <v>12</v>
      </c>
      <c r="D445" s="2">
        <v>12</v>
      </c>
    </row>
    <row r="446" spans="1:4" x14ac:dyDescent="0.15">
      <c r="A446" s="2">
        <v>435</v>
      </c>
      <c r="B446" s="3">
        <v>66.592395014284619</v>
      </c>
      <c r="C446" s="2">
        <v>19</v>
      </c>
      <c r="D446" s="2">
        <v>15</v>
      </c>
    </row>
    <row r="447" spans="1:4" x14ac:dyDescent="0.15">
      <c r="A447" s="2">
        <v>436</v>
      </c>
      <c r="B447" s="3">
        <v>67.141898212524964</v>
      </c>
      <c r="C447" s="2">
        <v>11</v>
      </c>
      <c r="D447" s="2">
        <v>16</v>
      </c>
    </row>
    <row r="448" spans="1:4" x14ac:dyDescent="0.15">
      <c r="A448" s="2">
        <v>437</v>
      </c>
      <c r="B448" s="3">
        <v>67.696773948878729</v>
      </c>
      <c r="C448" s="2">
        <v>13</v>
      </c>
      <c r="D448" s="2">
        <v>20</v>
      </c>
    </row>
    <row r="449" spans="1:4" x14ac:dyDescent="0.15">
      <c r="A449" s="2">
        <v>438</v>
      </c>
      <c r="B449" s="3">
        <v>68.193626273607563</v>
      </c>
      <c r="C449" s="2">
        <v>23</v>
      </c>
      <c r="D449" s="2">
        <v>16</v>
      </c>
    </row>
    <row r="450" spans="1:4" x14ac:dyDescent="0.15">
      <c r="A450" s="2">
        <v>439</v>
      </c>
      <c r="B450" s="3">
        <v>68.72443303921321</v>
      </c>
      <c r="C450" s="2">
        <v>22</v>
      </c>
      <c r="D450" s="2">
        <v>14</v>
      </c>
    </row>
    <row r="451" spans="1:4" x14ac:dyDescent="0.15">
      <c r="A451" s="2">
        <v>440</v>
      </c>
      <c r="B451" s="3">
        <v>69.291128359416476</v>
      </c>
      <c r="C451" s="2">
        <v>15</v>
      </c>
      <c r="D451" s="2">
        <v>13</v>
      </c>
    </row>
    <row r="452" spans="1:4" x14ac:dyDescent="0.15">
      <c r="A452" s="2">
        <v>441</v>
      </c>
      <c r="B452" s="3">
        <v>69.793783025307803</v>
      </c>
      <c r="C452" s="2">
        <v>9</v>
      </c>
      <c r="D452" s="2">
        <v>18</v>
      </c>
    </row>
    <row r="453" spans="1:4" x14ac:dyDescent="0.15">
      <c r="A453" s="2">
        <v>442</v>
      </c>
      <c r="B453" s="3">
        <v>70.254746795439019</v>
      </c>
      <c r="C453" s="2">
        <v>6</v>
      </c>
      <c r="D453" s="2">
        <v>15</v>
      </c>
    </row>
    <row r="454" spans="1:4" x14ac:dyDescent="0.15">
      <c r="A454" s="2">
        <v>443</v>
      </c>
      <c r="B454" s="3">
        <v>70.709908224407741</v>
      </c>
      <c r="C454" s="2">
        <v>8</v>
      </c>
      <c r="D454" s="2">
        <v>8</v>
      </c>
    </row>
    <row r="455" spans="1:4" x14ac:dyDescent="0.15">
      <c r="A455" s="2">
        <v>444</v>
      </c>
      <c r="B455" s="3">
        <v>71.061702020074307</v>
      </c>
      <c r="C455" s="2">
        <v>6</v>
      </c>
      <c r="D455" s="2">
        <v>8</v>
      </c>
    </row>
    <row r="456" spans="1:4" x14ac:dyDescent="0.15">
      <c r="A456" s="2"/>
      <c r="B456" s="3"/>
      <c r="C456" s="2"/>
      <c r="D456" s="6"/>
    </row>
    <row r="457" spans="1:4" x14ac:dyDescent="0.15">
      <c r="A457" s="2"/>
      <c r="B457" s="3"/>
      <c r="C457" s="2"/>
      <c r="D457" s="6"/>
    </row>
    <row r="458" spans="1:4" x14ac:dyDescent="0.15">
      <c r="A458" s="2">
        <v>447</v>
      </c>
      <c r="B458" s="3">
        <v>72.758564457816078</v>
      </c>
      <c r="C458" s="2">
        <v>17</v>
      </c>
      <c r="D458" s="2">
        <v>10</v>
      </c>
    </row>
    <row r="459" spans="1:4" x14ac:dyDescent="0.15">
      <c r="A459" s="2">
        <v>448</v>
      </c>
      <c r="B459" s="3">
        <v>73.263368138952771</v>
      </c>
      <c r="C459" s="2">
        <v>10</v>
      </c>
      <c r="D459" s="2">
        <v>9</v>
      </c>
    </row>
    <row r="460" spans="1:4" x14ac:dyDescent="0.15">
      <c r="A460" s="2">
        <v>449</v>
      </c>
      <c r="B460" s="3">
        <v>73.816739564634773</v>
      </c>
      <c r="C460" s="2">
        <v>8</v>
      </c>
      <c r="D460" s="2">
        <v>6</v>
      </c>
    </row>
    <row r="461" spans="1:4" x14ac:dyDescent="0.15">
      <c r="A461" s="2">
        <v>450</v>
      </c>
      <c r="B461" s="3">
        <v>74.353348671402884</v>
      </c>
      <c r="C461" s="2">
        <v>2</v>
      </c>
      <c r="D461" s="2">
        <v>5</v>
      </c>
    </row>
    <row r="462" spans="1:4" x14ac:dyDescent="0.15">
      <c r="A462" s="2">
        <v>451</v>
      </c>
      <c r="B462" s="3">
        <v>74.889098172072877</v>
      </c>
      <c r="C462" s="2">
        <v>2</v>
      </c>
      <c r="D462" s="2">
        <v>6</v>
      </c>
    </row>
    <row r="463" spans="1:4" x14ac:dyDescent="0.15">
      <c r="A463" s="2">
        <v>452</v>
      </c>
      <c r="B463" s="3">
        <v>75.4057214370591</v>
      </c>
      <c r="C463" s="2">
        <v>6</v>
      </c>
      <c r="D463" s="2">
        <v>5</v>
      </c>
    </row>
    <row r="464" spans="1:4" x14ac:dyDescent="0.15">
      <c r="A464" s="2">
        <v>453</v>
      </c>
      <c r="B464" s="3">
        <v>75.941470937729079</v>
      </c>
      <c r="C464" s="2">
        <v>10</v>
      </c>
      <c r="D464" s="2">
        <v>4</v>
      </c>
    </row>
    <row r="465" spans="1:4" x14ac:dyDescent="0.15">
      <c r="A465" s="2">
        <v>454</v>
      </c>
      <c r="B465" s="3">
        <v>76.469698885040287</v>
      </c>
      <c r="C465" s="2">
        <v>6</v>
      </c>
      <c r="D465" s="2">
        <v>5</v>
      </c>
    </row>
    <row r="466" spans="1:4" x14ac:dyDescent="0.15">
      <c r="A466" s="2">
        <v>455</v>
      </c>
      <c r="B466" s="3">
        <v>76.993628801860751</v>
      </c>
      <c r="C466" s="2">
        <v>5</v>
      </c>
      <c r="D466" s="2">
        <v>6</v>
      </c>
    </row>
    <row r="467" spans="1:4" x14ac:dyDescent="0.15">
      <c r="A467" s="2">
        <v>456</v>
      </c>
      <c r="B467" s="3">
        <v>77.533461431496931</v>
      </c>
      <c r="C467" s="2">
        <v>6</v>
      </c>
      <c r="D467" s="2">
        <v>17</v>
      </c>
    </row>
    <row r="468" spans="1:4" x14ac:dyDescent="0.15">
      <c r="A468" s="2">
        <v>457</v>
      </c>
      <c r="B468" s="3">
        <v>78.029024347078561</v>
      </c>
      <c r="C468" s="2">
        <v>12</v>
      </c>
      <c r="D468" s="2">
        <v>31</v>
      </c>
    </row>
    <row r="469" spans="1:4" x14ac:dyDescent="0.15">
      <c r="A469" s="2">
        <v>458</v>
      </c>
      <c r="B469" s="3">
        <v>78.733901347558941</v>
      </c>
      <c r="C469" s="2">
        <v>54</v>
      </c>
      <c r="D469" s="2">
        <v>83</v>
      </c>
    </row>
    <row r="470" spans="1:4" x14ac:dyDescent="0.15">
      <c r="A470" s="2">
        <v>459</v>
      </c>
      <c r="B470" s="3">
        <v>79.295868834222404</v>
      </c>
      <c r="C470" s="4">
        <v>104.5</v>
      </c>
      <c r="D470" s="2">
        <v>97</v>
      </c>
    </row>
    <row r="471" spans="1:4" x14ac:dyDescent="0.15">
      <c r="A471" s="2">
        <v>460</v>
      </c>
      <c r="B471" s="3">
        <v>79.858051222410396</v>
      </c>
      <c r="C471" s="4">
        <v>110.5</v>
      </c>
      <c r="D471" s="2">
        <v>79</v>
      </c>
    </row>
    <row r="472" spans="1:4" x14ac:dyDescent="0.15">
      <c r="A472" s="2">
        <v>461</v>
      </c>
      <c r="B472" s="3">
        <v>80.462569210932131</v>
      </c>
      <c r="C472" s="4">
        <v>94</v>
      </c>
      <c r="D472" s="2">
        <v>201</v>
      </c>
    </row>
    <row r="473" spans="1:4" x14ac:dyDescent="0.15">
      <c r="A473" s="2">
        <v>462</v>
      </c>
      <c r="B473" s="3">
        <v>80.922028670391597</v>
      </c>
      <c r="C473" s="4">
        <v>70</v>
      </c>
      <c r="D473" s="2">
        <v>192</v>
      </c>
    </row>
    <row r="474" spans="1:4" x14ac:dyDescent="0.15">
      <c r="A474" s="2">
        <v>463</v>
      </c>
      <c r="B474" s="3">
        <v>81.390728895406127</v>
      </c>
      <c r="C474" s="2">
        <v>30</v>
      </c>
      <c r="D474" s="2">
        <v>127</v>
      </c>
    </row>
    <row r="475" spans="1:4" x14ac:dyDescent="0.15">
      <c r="A475" s="2">
        <v>464</v>
      </c>
      <c r="B475" s="3">
        <v>82.0130837104644</v>
      </c>
      <c r="C475" s="2">
        <v>31</v>
      </c>
      <c r="D475" s="2">
        <v>72</v>
      </c>
    </row>
    <row r="476" spans="1:4" x14ac:dyDescent="0.15">
      <c r="A476" s="2">
        <v>465</v>
      </c>
      <c r="B476" s="3">
        <v>82.718175612469309</v>
      </c>
      <c r="C476" s="2">
        <v>39</v>
      </c>
      <c r="D476" s="2">
        <v>95</v>
      </c>
    </row>
    <row r="477" spans="1:4" x14ac:dyDescent="0.15">
      <c r="A477" s="2">
        <v>466</v>
      </c>
      <c r="B477" s="3">
        <v>83.209010694511136</v>
      </c>
      <c r="C477" s="2">
        <v>15</v>
      </c>
      <c r="D477" s="2">
        <v>18</v>
      </c>
    </row>
    <row r="478" spans="1:4" x14ac:dyDescent="0.15">
      <c r="A478" s="2">
        <v>467</v>
      </c>
      <c r="B478" s="3">
        <v>83.724989254923742</v>
      </c>
      <c r="C478" s="2">
        <v>16</v>
      </c>
      <c r="D478" s="2">
        <v>15</v>
      </c>
    </row>
    <row r="479" spans="1:4" x14ac:dyDescent="0.15">
      <c r="A479" s="2">
        <v>468</v>
      </c>
      <c r="B479" s="3">
        <v>84.185953025054957</v>
      </c>
      <c r="C479" s="2">
        <v>26</v>
      </c>
      <c r="D479" s="2">
        <v>23</v>
      </c>
    </row>
    <row r="480" spans="1:4" x14ac:dyDescent="0.15">
      <c r="A480" s="2">
        <v>469</v>
      </c>
      <c r="B480" s="3">
        <v>84.663464212575491</v>
      </c>
      <c r="C480" s="2">
        <v>49</v>
      </c>
      <c r="D480" s="2">
        <v>39</v>
      </c>
    </row>
    <row r="481" spans="1:4" x14ac:dyDescent="0.15">
      <c r="A481" s="2">
        <v>470</v>
      </c>
      <c r="B481" s="3">
        <v>85</v>
      </c>
      <c r="C481" s="2">
        <v>83</v>
      </c>
      <c r="D481" s="2">
        <v>60</v>
      </c>
    </row>
  </sheetData>
  <pageMargins left="0.7" right="0.7" top="0.75" bottom="0.75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CABLECON.053</vt:lpstr>
      <vt:lpstr>depth data</vt:lpstr>
      <vt:lpstr>depth graphs</vt:lpstr>
      <vt:lpstr>depth blanks</vt:lpstr>
      <vt:lpstr>sodium (Na)</vt:lpstr>
      <vt:lpstr>stats</vt:lpstr>
      <vt:lpstr>blanks</vt:lpstr>
      <vt:lpstr>correlation 169</vt:lpstr>
      <vt:lpstr>correlation</vt:lpstr>
      <vt:lpstr>sulfate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2020-10-05T18:58:56Z</dcterms:created>
  <dcterms:modified xsi:type="dcterms:W3CDTF">2020-10-05T20:26:46Z</dcterms:modified>
</cp:coreProperties>
</file>